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880" windowHeight="5880" tabRatio="753" activeTab="21"/>
  </bookViews>
  <sheets>
    <sheet name="INIZIO" sheetId="1" r:id="rId1"/>
    <sheet name="ANA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D6" sheetId="8" r:id="rId8"/>
    <sheet name="D7" sheetId="9" r:id="rId9"/>
    <sheet name="D8" sheetId="10" r:id="rId10"/>
    <sheet name="D9" sheetId="11" r:id="rId11"/>
    <sheet name="D10" sheetId="12" r:id="rId12"/>
    <sheet name="D11" sheetId="13" r:id="rId13"/>
    <sheet name="D12" sheetId="14" r:id="rId14"/>
    <sheet name="D13" sheetId="15" r:id="rId15"/>
    <sheet name="tab1" sheetId="16" r:id="rId16"/>
    <sheet name="D14" sheetId="17" r:id="rId17"/>
    <sheet name="tab2" sheetId="18" r:id="rId18"/>
    <sheet name="D15" sheetId="19" r:id="rId19"/>
    <sheet name="tab3" sheetId="20" r:id="rId20"/>
    <sheet name="Riepilo" sheetId="21" r:id="rId21"/>
    <sheet name="punt" sheetId="22" r:id="rId22"/>
  </sheets>
  <definedNames>
    <definedName name="_xlnm.Print_Area" localSheetId="21">'punt'!$A$1:$L$41</definedName>
    <definedName name="_xlnm.Print_Area" localSheetId="20">'Riepilo'!$A$1:$O$18</definedName>
  </definedNames>
  <calcPr fullCalcOnLoad="1"/>
</workbook>
</file>

<file path=xl/sharedStrings.xml><?xml version="1.0" encoding="utf-8"?>
<sst xmlns="http://schemas.openxmlformats.org/spreadsheetml/2006/main" count="331" uniqueCount="262">
  <si>
    <t>COGNOME E NOME</t>
  </si>
  <si>
    <t xml:space="preserve">CLASSE </t>
  </si>
  <si>
    <t>DATA</t>
  </si>
  <si>
    <t xml:space="preserve">NOTA: </t>
  </si>
  <si>
    <r>
      <t xml:space="preserve">La tua scelta è (digitare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 o…..</t>
    </r>
    <r>
      <rPr>
        <sz val="10"/>
        <rFont val="Arial"/>
        <family val="0"/>
      </rPr>
      <t xml:space="preserve"> nella casella indicata dal rettangolo)</t>
    </r>
  </si>
  <si>
    <t>punt</t>
  </si>
  <si>
    <t>Voto decimale</t>
  </si>
  <si>
    <t>firma di accettazione</t>
  </si>
  <si>
    <t>scelta</t>
  </si>
  <si>
    <r>
      <t xml:space="preserve">La tua scelta è (digitare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….. nella casella indicata dal rettangolo)</t>
    </r>
  </si>
  <si>
    <t>La tua scelta è (digitare a o b ….. nella casella indicata dal rettangolo)</t>
  </si>
  <si>
    <t>punteggio</t>
  </si>
  <si>
    <t>dom</t>
  </si>
  <si>
    <t>Unità Didattica</t>
  </si>
  <si>
    <t xml:space="preserve">UNITA' DIDATTICA </t>
  </si>
  <si>
    <t>DOMANDA N.1</t>
  </si>
  <si>
    <t>DOMANDA N.15</t>
  </si>
  <si>
    <t>DOMANDA N.14</t>
  </si>
  <si>
    <t>DOMANDA N.13</t>
  </si>
  <si>
    <t>DOMANDA N.12</t>
  </si>
  <si>
    <t>DOMANDA N.11</t>
  </si>
  <si>
    <t>DOMANDA N.10</t>
  </si>
  <si>
    <t>DOMANDA N.9</t>
  </si>
  <si>
    <t>DOMANDA N.8</t>
  </si>
  <si>
    <t>DOMANDA N.7</t>
  </si>
  <si>
    <t>DOMANDA N.6</t>
  </si>
  <si>
    <t>DOMANDA N.5</t>
  </si>
  <si>
    <t>DOMANDA N.4</t>
  </si>
  <si>
    <t>DOMANDA N.3</t>
  </si>
  <si>
    <t>DOMANDA N.2</t>
  </si>
  <si>
    <t xml:space="preserve">RIEPILOGO Domande </t>
  </si>
  <si>
    <t>DOMANDA N. 1</t>
  </si>
  <si>
    <t>DOMANDA N. 2</t>
  </si>
  <si>
    <t>DOMANDA N. 3</t>
  </si>
  <si>
    <t>DOMANDA N. 4</t>
  </si>
  <si>
    <t>DOMANDA N. 5</t>
  </si>
  <si>
    <t>DOMANDA N. 6</t>
  </si>
  <si>
    <t>DOMANDA N. 7</t>
  </si>
  <si>
    <t>DOMANDA N. 8</t>
  </si>
  <si>
    <t>DOMANDA N. 9</t>
  </si>
  <si>
    <t>DOMANDA N. 10</t>
  </si>
  <si>
    <t>DOMANDA N. 11</t>
  </si>
  <si>
    <t>DOMANDA N. 12</t>
  </si>
  <si>
    <t>DOMANDA N. 13</t>
  </si>
  <si>
    <t>DOMANDA N. 14</t>
  </si>
  <si>
    <t>DOMANDA N. 15</t>
  </si>
  <si>
    <t xml:space="preserve">Unità Didattica </t>
  </si>
  <si>
    <t>SE PENSATE DI AVER SBAGLIATO  RIDIGITARE NELLA CELLA CORRISPONDENTE</t>
  </si>
  <si>
    <t xml:space="preserve"> IL NUOVO VALORE</t>
  </si>
  <si>
    <t>IMPIANTI DI MESSA A TERRA</t>
  </si>
  <si>
    <t>a</t>
  </si>
  <si>
    <t>Dispersore naturale</t>
  </si>
  <si>
    <t>b</t>
  </si>
  <si>
    <t>Conduttori EQS</t>
  </si>
  <si>
    <t>c</t>
  </si>
  <si>
    <t>Collettore di terra MT</t>
  </si>
  <si>
    <t>d</t>
  </si>
  <si>
    <t>Corda</t>
  </si>
  <si>
    <t>e</t>
  </si>
  <si>
    <t>Dispersore  intenzionale</t>
  </si>
  <si>
    <t>f</t>
  </si>
  <si>
    <t>Conduttore di terra CT</t>
  </si>
  <si>
    <t>g</t>
  </si>
  <si>
    <t>Conduttore di protezione PE</t>
  </si>
  <si>
    <t>h</t>
  </si>
  <si>
    <t>Conduttori EQP</t>
  </si>
  <si>
    <r>
      <t xml:space="preserve">La tua scelta è (digitare </t>
    </r>
    <r>
      <rPr>
        <b/>
        <sz val="10"/>
        <color indexed="10"/>
        <rFont val="Arial"/>
        <family val="2"/>
      </rPr>
      <t>a1b2c3…...</t>
    </r>
    <r>
      <rPr>
        <sz val="10"/>
        <rFont val="Arial"/>
        <family val="0"/>
      </rPr>
      <t xml:space="preserve"> nella casella indicata dal rettangolo)</t>
    </r>
  </si>
  <si>
    <t>L</t>
  </si>
  <si>
    <t>Ø</t>
  </si>
  <si>
    <t>RESISTENZA  UNITARIA DI 1 PICCHETTO</t>
  </si>
  <si>
    <t>INTERDISTANZA  FRA PICCHETTI</t>
  </si>
  <si>
    <t>X</t>
  </si>
  <si>
    <t>NUMERO DEI   PICCHETTI</t>
  </si>
  <si>
    <t>A</t>
  </si>
  <si>
    <t>RESISTENZA UNITARIA DI UN PICCHETTO</t>
  </si>
  <si>
    <t>-</t>
  </si>
  <si>
    <t>D</t>
  </si>
  <si>
    <t>voto</t>
  </si>
  <si>
    <r>
      <t>1</t>
    </r>
    <r>
      <rPr>
        <sz val="10"/>
        <rFont val="Comic Sans MS"/>
        <family val="4"/>
      </rPr>
      <t xml:space="preserve">. PRIMA DI RISPONDERE ALLE DOMANDE </t>
    </r>
    <r>
      <rPr>
        <b/>
        <sz val="14"/>
        <color indexed="12"/>
        <rFont val="Comic Sans MS"/>
        <family val="4"/>
      </rPr>
      <t>LEGGERE</t>
    </r>
    <r>
      <rPr>
        <sz val="10"/>
        <rFont val="Comic Sans MS"/>
        <family val="4"/>
      </rPr>
      <t xml:space="preserve"> ATTENTAMENTE  </t>
    </r>
  </si>
  <si>
    <t xml:space="preserve">TUTTE LE RISPOSTE E SOLO DOPO SCEGLIERE LA RISPOSTA ALLA DOMANDA </t>
  </si>
  <si>
    <r>
      <rPr>
        <b/>
        <sz val="14"/>
        <color indexed="10"/>
        <rFont val="Comic Sans MS"/>
        <family val="4"/>
      </rPr>
      <t>2</t>
    </r>
    <r>
      <rPr>
        <sz val="10"/>
        <rFont val="Comic Sans MS"/>
        <family val="4"/>
      </rPr>
      <t xml:space="preserve">.  CLICCARE CON IL MOUSE NEL </t>
    </r>
    <r>
      <rPr>
        <b/>
        <sz val="10"/>
        <color indexed="10"/>
        <rFont val="Comic Sans MS"/>
        <family val="4"/>
      </rPr>
      <t>RETTANGOLO ROSSO</t>
    </r>
    <r>
      <rPr>
        <sz val="10"/>
        <rFont val="Comic Sans MS"/>
        <family val="4"/>
      </rPr>
      <t xml:space="preserve"> </t>
    </r>
  </si>
  <si>
    <r>
      <rPr>
        <b/>
        <sz val="14"/>
        <color indexed="10"/>
        <rFont val="Comic Sans MS"/>
        <family val="4"/>
      </rPr>
      <t>3</t>
    </r>
    <r>
      <rPr>
        <sz val="10"/>
        <rFont val="Comic Sans MS"/>
        <family val="4"/>
      </rPr>
      <t xml:space="preserve">. DIGITARE, USANDO LA TASTIERA, LA LETTERA SCELTA </t>
    </r>
  </si>
  <si>
    <r>
      <rPr>
        <b/>
        <sz val="14"/>
        <color indexed="10"/>
        <rFont val="Comic Sans MS"/>
        <family val="4"/>
      </rPr>
      <t>4</t>
    </r>
    <r>
      <rPr>
        <sz val="10"/>
        <rFont val="Comic Sans MS"/>
        <family val="4"/>
      </rPr>
      <t xml:space="preserve"> . PER CONTINUARE IL TEST  , CLICCARE SULLA FRECCIA VERDE "AVANTI"</t>
    </r>
  </si>
  <si>
    <r>
      <t>5.</t>
    </r>
    <r>
      <rPr>
        <sz val="10"/>
        <rFont val="Comic Sans MS"/>
        <family val="4"/>
      </rPr>
      <t xml:space="preserve">  PRIMA DI INIZIARE METTERE IL TASTO DELLE MAIUSCOLE IN POSIZIONE </t>
    </r>
    <r>
      <rPr>
        <b/>
        <sz val="14"/>
        <color indexed="10"/>
        <rFont val="Comic Sans MS"/>
        <family val="4"/>
      </rPr>
      <t>OFF</t>
    </r>
  </si>
  <si>
    <t>INTERDISTANZA PICCHETTI</t>
  </si>
  <si>
    <t>RESISTENZA COMPLESSIVA  RT                       ( COMPLESSO DEI PICCHETTI )</t>
  </si>
  <si>
    <t>8.6</t>
  </si>
  <si>
    <t>12.5</t>
  </si>
  <si>
    <t>2.5</t>
  </si>
  <si>
    <t>7.1</t>
  </si>
  <si>
    <t>8.3</t>
  </si>
  <si>
    <t>10.4</t>
  </si>
  <si>
    <t>15.6</t>
  </si>
  <si>
    <t>19.3</t>
  </si>
  <si>
    <t>22.7</t>
  </si>
  <si>
    <t>27.8</t>
  </si>
  <si>
    <t>33.3</t>
  </si>
  <si>
    <t>5.7</t>
  </si>
  <si>
    <t>6.7</t>
  </si>
  <si>
    <t>15.3</t>
  </si>
  <si>
    <t>22.2</t>
  </si>
  <si>
    <t>26.7</t>
  </si>
  <si>
    <t>31.2</t>
  </si>
  <si>
    <t>28.5</t>
  </si>
  <si>
    <t>46.5</t>
  </si>
  <si>
    <t>57.1</t>
  </si>
  <si>
    <t>1.5</t>
  </si>
  <si>
    <t>4.3</t>
  </si>
  <si>
    <t>6.2</t>
  </si>
  <si>
    <t>7.5</t>
  </si>
  <si>
    <t>9.3</t>
  </si>
  <si>
    <t>11.5</t>
  </si>
  <si>
    <t>13.6</t>
  </si>
  <si>
    <t>16.6</t>
  </si>
  <si>
    <t>23.4</t>
  </si>
  <si>
    <t>28.8</t>
  </si>
  <si>
    <t>1.2</t>
  </si>
  <si>
    <t>3.4</t>
  </si>
  <si>
    <t>9.2</t>
  </si>
  <si>
    <t>10.9</t>
  </si>
  <si>
    <t>13.3</t>
  </si>
  <si>
    <t>18.7</t>
  </si>
  <si>
    <t>34.3</t>
  </si>
  <si>
    <t>2.8</t>
  </si>
  <si>
    <t>3.3</t>
  </si>
  <si>
    <t>0.8</t>
  </si>
  <si>
    <t>2.3</t>
  </si>
  <si>
    <t>2.7</t>
  </si>
  <si>
    <t>7.3</t>
  </si>
  <si>
    <t>8.9</t>
  </si>
  <si>
    <t>10.6</t>
  </si>
  <si>
    <t>15.4</t>
  </si>
  <si>
    <t>18.6</t>
  </si>
  <si>
    <t>22.8</t>
  </si>
  <si>
    <t>0.6</t>
  </si>
  <si>
    <t>1.7</t>
  </si>
  <si>
    <t>3.7</t>
  </si>
  <si>
    <t>4.6</t>
  </si>
  <si>
    <t>5.4</t>
  </si>
  <si>
    <t>9.4</t>
  </si>
  <si>
    <t>13.9</t>
  </si>
  <si>
    <t>17.1</t>
  </si>
  <si>
    <t>0.5</t>
  </si>
  <si>
    <t>1.4</t>
  </si>
  <si>
    <t>2.1</t>
  </si>
  <si>
    <t>3.1</t>
  </si>
  <si>
    <t>3.8</t>
  </si>
  <si>
    <t>4.5</t>
  </si>
  <si>
    <t>5.5</t>
  </si>
  <si>
    <t>6.6</t>
  </si>
  <si>
    <t>7.8</t>
  </si>
  <si>
    <t>9.6</t>
  </si>
  <si>
    <t>11.6</t>
  </si>
  <si>
    <t>14.2</t>
  </si>
  <si>
    <t>0.4</t>
  </si>
  <si>
    <t>1.1</t>
  </si>
  <si>
    <t>1.3</t>
  </si>
  <si>
    <t>3.6</t>
  </si>
  <si>
    <t>4.4</t>
  </si>
  <si>
    <t>5.3</t>
  </si>
  <si>
    <t>7.7</t>
  </si>
  <si>
    <t>11.4</t>
  </si>
  <si>
    <t>0.35</t>
  </si>
  <si>
    <t>2.2</t>
  </si>
  <si>
    <t>3.2</t>
  </si>
  <si>
    <t>4.7</t>
  </si>
  <si>
    <t>8.1</t>
  </si>
  <si>
    <t>0.3</t>
  </si>
  <si>
    <t>8.5</t>
  </si>
  <si>
    <t>Resistività del terreno in  Ω metri</t>
  </si>
  <si>
    <t>18.4</t>
  </si>
  <si>
    <t>24.6</t>
  </si>
  <si>
    <t>30.7</t>
  </si>
  <si>
    <t>39.9</t>
  </si>
  <si>
    <t>49.1</t>
  </si>
  <si>
    <t>61.4</t>
  </si>
  <si>
    <t>92.1</t>
  </si>
  <si>
    <t>17.4</t>
  </si>
  <si>
    <t>23.1</t>
  </si>
  <si>
    <t>28.9</t>
  </si>
  <si>
    <t>37.6</t>
  </si>
  <si>
    <t>46.3</t>
  </si>
  <si>
    <t>57.8</t>
  </si>
  <si>
    <t>86.8</t>
  </si>
  <si>
    <t>16.1</t>
  </si>
  <si>
    <t>21.5</t>
  </si>
  <si>
    <t>26.9</t>
  </si>
  <si>
    <t>34.9</t>
  </si>
  <si>
    <t>43.0</t>
  </si>
  <si>
    <t>53.7</t>
  </si>
  <si>
    <t>80.6</t>
  </si>
  <si>
    <t>15.2</t>
  </si>
  <si>
    <t>20.3</t>
  </si>
  <si>
    <t>25.4</t>
  </si>
  <si>
    <t>40.5</t>
  </si>
  <si>
    <t>50.8</t>
  </si>
  <si>
    <t>76.2</t>
  </si>
  <si>
    <t>13.7</t>
  </si>
  <si>
    <t>18.2</t>
  </si>
  <si>
    <t>22.6</t>
  </si>
  <si>
    <t>29.6</t>
  </si>
  <si>
    <t>36.4</t>
  </si>
  <si>
    <t>45.5</t>
  </si>
  <si>
    <t>68.3</t>
  </si>
  <si>
    <t>12.9</t>
  </si>
  <si>
    <t>17.3</t>
  </si>
  <si>
    <t>21.6</t>
  </si>
  <si>
    <t>34.5</t>
  </si>
  <si>
    <t>43.1</t>
  </si>
  <si>
    <t>64.7</t>
  </si>
  <si>
    <t>86.3</t>
  </si>
  <si>
    <t>14.6</t>
  </si>
  <si>
    <t>18.3</t>
  </si>
  <si>
    <t>23.6</t>
  </si>
  <si>
    <t>29.3</t>
  </si>
  <si>
    <t>36.6</t>
  </si>
  <si>
    <t>54.9</t>
  </si>
  <si>
    <t>73.1</t>
  </si>
  <si>
    <t>91.4</t>
  </si>
  <si>
    <t>27.6</t>
  </si>
  <si>
    <t>34.8</t>
  </si>
  <si>
    <t>52.2</t>
  </si>
  <si>
    <t>69.9</t>
  </si>
  <si>
    <t>12.3</t>
  </si>
  <si>
    <t>24.5</t>
  </si>
  <si>
    <t>30.8</t>
  </si>
  <si>
    <t>46.1</t>
  </si>
  <si>
    <t>61.5</t>
  </si>
  <si>
    <t>76.9</t>
  </si>
  <si>
    <t>92.3</t>
  </si>
  <si>
    <t>8.8</t>
  </si>
  <si>
    <t>11.7</t>
  </si>
  <si>
    <t>14.7</t>
  </si>
  <si>
    <t>19.1</t>
  </si>
  <si>
    <t>23.5</t>
  </si>
  <si>
    <t>58.7</t>
  </si>
  <si>
    <t>73.4</t>
  </si>
  <si>
    <t>10.7</t>
  </si>
  <si>
    <t>21.3</t>
  </si>
  <si>
    <t>53.3</t>
  </si>
  <si>
    <t>66.7</t>
  </si>
  <si>
    <t>7.6</t>
  </si>
  <si>
    <t>10.2</t>
  </si>
  <si>
    <t>12.7</t>
  </si>
  <si>
    <t>20.4</t>
  </si>
  <si>
    <t>25.5</t>
  </si>
  <si>
    <t>38.2</t>
  </si>
  <si>
    <t>63.7</t>
  </si>
  <si>
    <t>76.4</t>
  </si>
  <si>
    <t>6.4</t>
  </si>
  <si>
    <t>21.2</t>
  </si>
  <si>
    <t>31.8</t>
  </si>
  <si>
    <t>42.4</t>
  </si>
  <si>
    <t>63.6</t>
  </si>
  <si>
    <t>6.1</t>
  </si>
  <si>
    <t>13.2</t>
  </si>
  <si>
    <t>16.2</t>
  </si>
  <si>
    <t>30.5</t>
  </si>
  <si>
    <t>40.6</t>
  </si>
  <si>
    <t>50.6</t>
  </si>
  <si>
    <t>60.9</t>
  </si>
  <si>
    <t xml:space="preserve">RESISTENZA DI TERRA IN  Ω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</si>
</sst>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"/>
    <numFmt numFmtId="176" formatCode="&quot;Attivo&quot;;&quot;Attivo&quot;;&quot;Inattivo&quot;"/>
    <numFmt numFmtId="177" formatCode="[$€-2]\ #.##000_);[Red]\([$€-2]\ #.##000\)"/>
  </numFmts>
  <fonts count="6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color indexed="43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4"/>
      <color indexed="10"/>
      <name val="Tahoma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4"/>
      <color indexed="10"/>
      <name val="Comic Sans MS"/>
      <family val="4"/>
    </font>
    <font>
      <sz val="10"/>
      <name val="Comic Sans MS"/>
      <family val="4"/>
    </font>
    <font>
      <b/>
      <sz val="14"/>
      <color indexed="12"/>
      <name val="Comic Sans MS"/>
      <family val="4"/>
    </font>
    <font>
      <b/>
      <sz val="10"/>
      <color indexed="10"/>
      <name val="Comic Sans MS"/>
      <family val="4"/>
    </font>
    <font>
      <sz val="14"/>
      <color indexed="10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  <font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b/>
      <sz val="8"/>
      <color indexed="8"/>
      <name val="Comic Sans MS"/>
      <family val="4"/>
    </font>
    <font>
      <vertAlign val="superscript"/>
      <sz val="14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10"/>
      <name val="Comic Sans MS"/>
      <family val="4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omic Sans MS"/>
      <family val="4"/>
    </font>
    <font>
      <b/>
      <sz val="12"/>
      <color rgb="FF00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404040"/>
      </right>
      <top>
        <color indexed="63"/>
      </top>
      <bottom>
        <color indexed="63"/>
      </bottom>
    </border>
    <border>
      <left>
        <color indexed="63"/>
      </left>
      <right style="medium">
        <color rgb="FF404040"/>
      </right>
      <top>
        <color indexed="63"/>
      </top>
      <bottom style="medium">
        <color rgb="FF40404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40404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rgb="FF404040"/>
      </bottom>
    </border>
    <border>
      <left style="medium">
        <color rgb="FF404040"/>
      </left>
      <right>
        <color indexed="63"/>
      </right>
      <top style="thick">
        <color rgb="FF000000"/>
      </top>
      <bottom style="medium">
        <color rgb="FF40404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404040"/>
      </bottom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404040"/>
      </bottom>
    </border>
    <border>
      <left style="medium">
        <color rgb="FF000000"/>
      </left>
      <right style="medium">
        <color rgb="FF404040"/>
      </right>
      <top style="medium">
        <color rgb="FF404040"/>
      </top>
      <bottom style="medium">
        <color rgb="FF000000"/>
      </bottom>
    </border>
    <border>
      <left style="medium">
        <color rgb="FF000000"/>
      </left>
      <right style="medium">
        <color rgb="FF40404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40404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404040"/>
      </right>
      <top>
        <color indexed="63"/>
      </top>
      <bottom style="medium">
        <color rgb="FF40404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404040"/>
      </left>
      <right>
        <color indexed="63"/>
      </right>
      <top style="medium">
        <color rgb="FF404040"/>
      </top>
      <bottom style="thick">
        <color rgb="FF000000"/>
      </bottom>
    </border>
    <border>
      <left>
        <color indexed="63"/>
      </left>
      <right>
        <color indexed="63"/>
      </right>
      <top style="medium">
        <color rgb="FF40404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404040"/>
      </top>
      <bottom style="thick">
        <color rgb="FF000000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right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4" borderId="0" xfId="0" applyFont="1" applyFill="1" applyAlignment="1">
      <alignment horizontal="justify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left" vertical="top" wrapText="1"/>
    </xf>
    <xf numFmtId="0" fontId="7" fillId="35" borderId="0" xfId="36" applyFill="1" applyAlignment="1" applyProtection="1">
      <alignment/>
      <protection/>
    </xf>
    <xf numFmtId="14" fontId="1" fillId="35" borderId="0" xfId="0" applyNumberFormat="1" applyFont="1" applyFill="1" applyAlignment="1">
      <alignment/>
    </xf>
    <xf numFmtId="16" fontId="1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0" fontId="11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4" fontId="5" fillId="33" borderId="10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2" fillId="35" borderId="0" xfId="0" applyFont="1" applyFill="1" applyAlignment="1" applyProtection="1">
      <alignment horizontal="center"/>
      <protection hidden="1"/>
    </xf>
    <xf numFmtId="0" fontId="5" fillId="35" borderId="11" xfId="0" applyFont="1" applyFill="1" applyBorder="1" applyAlignment="1" applyProtection="1">
      <alignment horizontal="center"/>
      <protection hidden="1"/>
    </xf>
    <xf numFmtId="0" fontId="2" fillId="35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12" fillId="0" borderId="10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9" fillId="34" borderId="0" xfId="0" applyFont="1" applyFill="1" applyAlignment="1" applyProtection="1">
      <alignment/>
      <protection locked="0"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9" fillId="36" borderId="11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0" fontId="19" fillId="37" borderId="21" xfId="0" applyFont="1" applyFill="1" applyBorder="1" applyAlignment="1">
      <alignment horizontal="center" vertical="center" wrapText="1"/>
    </xf>
    <xf numFmtId="0" fontId="19" fillId="37" borderId="22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19" fillId="36" borderId="24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26" xfId="0" applyFont="1" applyFill="1" applyBorder="1" applyAlignment="1">
      <alignment horizontal="center" vertical="center" wrapText="1"/>
    </xf>
    <xf numFmtId="0" fontId="19" fillId="36" borderId="27" xfId="0" applyFont="1" applyFill="1" applyBorder="1" applyAlignment="1">
      <alignment horizontal="center" vertical="center" wrapText="1"/>
    </xf>
    <xf numFmtId="0" fontId="19" fillId="36" borderId="28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19" fillId="12" borderId="25" xfId="0" applyFont="1" applyFill="1" applyBorder="1" applyAlignment="1">
      <alignment horizontal="center" vertical="center" wrapText="1"/>
    </xf>
    <xf numFmtId="0" fontId="19" fillId="12" borderId="26" xfId="0" applyFont="1" applyFill="1" applyBorder="1" applyAlignment="1">
      <alignment horizontal="center" vertical="center" wrapText="1"/>
    </xf>
    <xf numFmtId="0" fontId="19" fillId="12" borderId="27" xfId="0" applyFont="1" applyFill="1" applyBorder="1" applyAlignment="1">
      <alignment horizontal="center" vertical="center" wrapText="1"/>
    </xf>
    <xf numFmtId="0" fontId="67" fillId="12" borderId="28" xfId="0" applyFont="1" applyFill="1" applyBorder="1" applyAlignment="1">
      <alignment horizontal="center" vertical="center" wrapText="1"/>
    </xf>
    <xf numFmtId="0" fontId="19" fillId="12" borderId="28" xfId="0" applyFont="1" applyFill="1" applyBorder="1" applyAlignment="1">
      <alignment horizontal="center" vertical="center" wrapText="1"/>
    </xf>
    <xf numFmtId="0" fontId="67" fillId="38" borderId="2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textRotation="90" wrapText="1"/>
    </xf>
    <xf numFmtId="0" fontId="19" fillId="37" borderId="37" xfId="0" applyFont="1" applyFill="1" applyBorder="1" applyAlignment="1">
      <alignment horizontal="center" vertical="center" textRotation="90" wrapText="1"/>
    </xf>
    <xf numFmtId="0" fontId="14" fillId="7" borderId="20" xfId="0" applyFont="1" applyFill="1" applyBorder="1" applyAlignment="1">
      <alignment horizontal="center" vertical="center" textRotation="90" wrapText="1"/>
    </xf>
    <xf numFmtId="0" fontId="19" fillId="7" borderId="20" xfId="0" applyFont="1" applyFill="1" applyBorder="1" applyAlignment="1">
      <alignment horizontal="center" vertical="center" textRotation="90" wrapText="1"/>
    </xf>
    <xf numFmtId="0" fontId="19" fillId="7" borderId="37" xfId="0" applyFont="1" applyFill="1" applyBorder="1" applyAlignment="1">
      <alignment horizontal="center" vertical="center" textRotation="90" wrapText="1"/>
    </xf>
    <xf numFmtId="0" fontId="18" fillId="12" borderId="29" xfId="0" applyFont="1" applyFill="1" applyBorder="1" applyAlignment="1">
      <alignment horizontal="center" vertical="center" wrapText="1"/>
    </xf>
    <xf numFmtId="0" fontId="18" fillId="12" borderId="30" xfId="0" applyFont="1" applyFill="1" applyBorder="1" applyAlignment="1">
      <alignment horizontal="center" vertical="center" wrapText="1"/>
    </xf>
    <xf numFmtId="0" fontId="18" fillId="12" borderId="31" xfId="0" applyFont="1" applyFill="1" applyBorder="1" applyAlignment="1">
      <alignment horizontal="center" vertical="center" wrapText="1"/>
    </xf>
    <xf numFmtId="0" fontId="7" fillId="33" borderId="0" xfId="36" applyFill="1" applyAlignment="1" applyProtection="1">
      <alignment/>
      <protection/>
    </xf>
    <xf numFmtId="0" fontId="7" fillId="33" borderId="38" xfId="36" applyFill="1" applyBorder="1" applyAlignment="1" applyProtection="1">
      <alignment/>
      <protection/>
    </xf>
    <xf numFmtId="0" fontId="7" fillId="33" borderId="0" xfId="36" applyFill="1" applyBorder="1" applyAlignment="1" applyProtection="1">
      <alignment/>
      <protection/>
    </xf>
    <xf numFmtId="0" fontId="5" fillId="33" borderId="32" xfId="0" applyFont="1" applyFill="1" applyBorder="1" applyAlignment="1" applyProtection="1">
      <alignment/>
      <protection hidden="1"/>
    </xf>
    <xf numFmtId="0" fontId="5" fillId="33" borderId="33" xfId="0" applyFont="1" applyFill="1" applyBorder="1" applyAlignment="1" applyProtection="1">
      <alignment/>
      <protection hidden="1"/>
    </xf>
    <xf numFmtId="0" fontId="5" fillId="33" borderId="34" xfId="0" applyFont="1" applyFill="1" applyBorder="1" applyAlignment="1" applyProtection="1">
      <alignment/>
      <protection hidden="1"/>
    </xf>
    <xf numFmtId="0" fontId="67" fillId="0" borderId="0" xfId="0" applyFont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19" fillId="37" borderId="41" xfId="0" applyFont="1" applyFill="1" applyBorder="1" applyAlignment="1">
      <alignment horizontal="center" vertical="center" wrapText="1"/>
    </xf>
    <xf numFmtId="0" fontId="19" fillId="37" borderId="42" xfId="0" applyFont="1" applyFill="1" applyBorder="1" applyAlignment="1">
      <alignment horizontal="center" vertical="center" wrapText="1"/>
    </xf>
    <xf numFmtId="0" fontId="18" fillId="39" borderId="24" xfId="0" applyFont="1" applyFill="1" applyBorder="1" applyAlignment="1">
      <alignment horizontal="center" vertical="center" wrapText="1"/>
    </xf>
    <xf numFmtId="0" fontId="18" fillId="39" borderId="25" xfId="0" applyFont="1" applyFill="1" applyBorder="1" applyAlignment="1">
      <alignment horizontal="center" vertical="center" wrapText="1"/>
    </xf>
    <xf numFmtId="0" fontId="18" fillId="39" borderId="26" xfId="0" applyFont="1" applyFill="1" applyBorder="1" applyAlignment="1">
      <alignment horizontal="center" vertical="center" wrapText="1"/>
    </xf>
    <xf numFmtId="0" fontId="19" fillId="39" borderId="29" xfId="0" applyFont="1" applyFill="1" applyBorder="1" applyAlignment="1">
      <alignment horizontal="center" vertical="center" wrapText="1"/>
    </xf>
    <xf numFmtId="0" fontId="19" fillId="39" borderId="30" xfId="0" applyFont="1" applyFill="1" applyBorder="1" applyAlignment="1">
      <alignment horizontal="center" vertical="center" wrapText="1"/>
    </xf>
    <xf numFmtId="0" fontId="19" fillId="39" borderId="31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44" xfId="0" applyFont="1" applyFill="1" applyBorder="1" applyAlignment="1">
      <alignment horizontal="center" vertical="center" wrapText="1"/>
    </xf>
    <xf numFmtId="0" fontId="67" fillId="16" borderId="0" xfId="0" applyFont="1" applyFill="1" applyAlignment="1">
      <alignment horizontal="center" vertical="center" wrapText="1"/>
    </xf>
    <xf numFmtId="0" fontId="67" fillId="16" borderId="0" xfId="0" applyFont="1" applyFill="1" applyBorder="1" applyAlignment="1">
      <alignment horizontal="center" vertical="center" wrapText="1"/>
    </xf>
    <xf numFmtId="0" fontId="67" fillId="16" borderId="0" xfId="0" applyFont="1" applyFill="1" applyAlignment="1">
      <alignment vertical="center" wrapText="1"/>
    </xf>
    <xf numFmtId="0" fontId="67" fillId="16" borderId="0" xfId="0" applyFont="1" applyFill="1" applyBorder="1" applyAlignment="1">
      <alignment vertical="center" wrapText="1"/>
    </xf>
    <xf numFmtId="0" fontId="68" fillId="0" borderId="45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19" fillId="16" borderId="46" xfId="0" applyFont="1" applyFill="1" applyBorder="1" applyAlignment="1">
      <alignment horizontal="center" vertical="center" wrapText="1"/>
    </xf>
    <xf numFmtId="0" fontId="19" fillId="16" borderId="47" xfId="0" applyFont="1" applyFill="1" applyBorder="1" applyAlignment="1">
      <alignment horizontal="center" vertical="center" wrapText="1"/>
    </xf>
    <xf numFmtId="0" fontId="19" fillId="16" borderId="48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9" fillId="16" borderId="40" xfId="0" applyFont="1" applyFill="1" applyBorder="1" applyAlignment="1">
      <alignment horizontal="center" vertical="center" wrapText="1"/>
    </xf>
    <xf numFmtId="0" fontId="19" fillId="16" borderId="41" xfId="0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 wrapText="1"/>
    </xf>
    <xf numFmtId="0" fontId="19" fillId="7" borderId="51" xfId="0" applyFont="1" applyFill="1" applyBorder="1" applyAlignment="1">
      <alignment horizontal="center" vertical="center" wrapText="1"/>
    </xf>
    <xf numFmtId="0" fontId="18" fillId="7" borderId="50" xfId="0" applyFont="1" applyFill="1" applyBorder="1" applyAlignment="1">
      <alignment horizontal="center" vertical="center" wrapText="1"/>
    </xf>
    <xf numFmtId="0" fontId="18" fillId="7" borderId="51" xfId="0" applyFont="1" applyFill="1" applyBorder="1" applyAlignment="1">
      <alignment horizontal="center" vertical="center" wrapText="1"/>
    </xf>
    <xf numFmtId="0" fontId="19" fillId="7" borderId="52" xfId="0" applyFont="1" applyFill="1" applyBorder="1" applyAlignment="1">
      <alignment horizontal="center" vertical="center" wrapText="1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53" xfId="0" applyFont="1" applyFill="1" applyBorder="1" applyAlignment="1">
      <alignment horizontal="center" vertical="center" wrapText="1"/>
    </xf>
    <xf numFmtId="0" fontId="18" fillId="37" borderId="54" xfId="0" applyFont="1" applyFill="1" applyBorder="1" applyAlignment="1">
      <alignment horizontal="center" vertical="center" wrapText="1"/>
    </xf>
    <xf numFmtId="0" fontId="18" fillId="37" borderId="55" xfId="0" applyFont="1" applyFill="1" applyBorder="1" applyAlignment="1">
      <alignment horizontal="center" vertical="center" wrapText="1"/>
    </xf>
    <xf numFmtId="0" fontId="18" fillId="37" borderId="56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19" fillId="37" borderId="57" xfId="0" applyFont="1" applyFill="1" applyBorder="1" applyAlignment="1">
      <alignment horizontal="center" vertical="center" textRotation="90" wrapText="1"/>
    </xf>
    <xf numFmtId="0" fontId="19" fillId="37" borderId="58" xfId="0" applyFont="1" applyFill="1" applyBorder="1" applyAlignment="1">
      <alignment horizontal="center" vertical="center" textRotation="90" wrapText="1"/>
    </xf>
    <xf numFmtId="0" fontId="19" fillId="37" borderId="59" xfId="0" applyFont="1" applyFill="1" applyBorder="1" applyAlignment="1">
      <alignment horizontal="center" vertical="center" textRotation="90" wrapText="1"/>
    </xf>
    <xf numFmtId="175" fontId="19" fillId="37" borderId="22" xfId="0" applyNumberFormat="1" applyFont="1" applyFill="1" applyBorder="1" applyAlignment="1">
      <alignment horizontal="center" vertical="center" wrapText="1"/>
    </xf>
    <xf numFmtId="0" fontId="18" fillId="37" borderId="60" xfId="0" applyFont="1" applyFill="1" applyBorder="1" applyAlignment="1">
      <alignment horizontal="center" vertical="center" wrapText="1"/>
    </xf>
    <xf numFmtId="0" fontId="68" fillId="38" borderId="6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ANA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9'!A1" /><Relationship Id="rId4" Type="http://schemas.openxmlformats.org/officeDocument/2006/relationships/hyperlink" Target="#Riepilo!A1" /><Relationship Id="rId5" Type="http://schemas.openxmlformats.org/officeDocument/2006/relationships/hyperlink" Target="#pun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10'!A1" /><Relationship Id="rId4" Type="http://schemas.openxmlformats.org/officeDocument/2006/relationships/hyperlink" Target="#Riepilo!A1" /><Relationship Id="rId5" Type="http://schemas.openxmlformats.org/officeDocument/2006/relationships/hyperlink" Target="#pun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11'!A1" /><Relationship Id="rId4" Type="http://schemas.openxmlformats.org/officeDocument/2006/relationships/hyperlink" Target="#Riepilo!A1" /><Relationship Id="rId5" Type="http://schemas.openxmlformats.org/officeDocument/2006/relationships/hyperlink" Target="#pun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12'!A1" /><Relationship Id="rId4" Type="http://schemas.openxmlformats.org/officeDocument/2006/relationships/hyperlink" Target="#Riepilo!A1" /><Relationship Id="rId5" Type="http://schemas.openxmlformats.org/officeDocument/2006/relationships/hyperlink" Target="#pun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13'!A1" /><Relationship Id="rId4" Type="http://schemas.openxmlformats.org/officeDocument/2006/relationships/hyperlink" Target="#Riepilo!A1" /><Relationship Id="rId5" Type="http://schemas.openxmlformats.org/officeDocument/2006/relationships/hyperlink" Target="#pun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14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hyperlink" Target="#tab1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D13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15'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hyperlink" Target="#tab2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D14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hyperlink" Target="#tab3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'!A1" /><Relationship Id="rId3" Type="http://schemas.openxmlformats.org/officeDocument/2006/relationships/hyperlink" Target="#Riepilo!A1" /><Relationship Id="rId4" Type="http://schemas.openxmlformats.org/officeDocument/2006/relationships/hyperlink" Target="#punt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D15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'!A1" /><Relationship Id="rId3" Type="http://schemas.openxmlformats.org/officeDocument/2006/relationships/hyperlink" Target="#Riepilo!A1" /><Relationship Id="rId4" Type="http://schemas.openxmlformats.org/officeDocument/2006/relationships/hyperlink" Target="#pun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3'!A1" /><Relationship Id="rId4" Type="http://schemas.openxmlformats.org/officeDocument/2006/relationships/hyperlink" Target="#Riepilo!A1" /><Relationship Id="rId5" Type="http://schemas.openxmlformats.org/officeDocument/2006/relationships/hyperlink" Target="#pun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4'!A1" /><Relationship Id="rId4" Type="http://schemas.openxmlformats.org/officeDocument/2006/relationships/hyperlink" Target="#Riepilo!A1" /><Relationship Id="rId5" Type="http://schemas.openxmlformats.org/officeDocument/2006/relationships/hyperlink" Target="#pun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5'!A1" /><Relationship Id="rId4" Type="http://schemas.openxmlformats.org/officeDocument/2006/relationships/hyperlink" Target="#Riepilo!A1" /><Relationship Id="rId5" Type="http://schemas.openxmlformats.org/officeDocument/2006/relationships/hyperlink" Target="#pun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6'!A1" /><Relationship Id="rId4" Type="http://schemas.openxmlformats.org/officeDocument/2006/relationships/hyperlink" Target="#Riepilo!A1" /><Relationship Id="rId5" Type="http://schemas.openxmlformats.org/officeDocument/2006/relationships/hyperlink" Target="#pun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7'!A1" /><Relationship Id="rId4" Type="http://schemas.openxmlformats.org/officeDocument/2006/relationships/hyperlink" Target="#Riepilo!A1" /><Relationship Id="rId5" Type="http://schemas.openxmlformats.org/officeDocument/2006/relationships/hyperlink" Target="#pun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J18" TargetMode="External" /><Relationship Id="rId2" Type="http://schemas.openxmlformats.org/officeDocument/2006/relationships/hyperlink" Target="#INIZIO!A1" /><Relationship Id="rId3" Type="http://schemas.openxmlformats.org/officeDocument/2006/relationships/hyperlink" Target="#'D8'!A1" /><Relationship Id="rId4" Type="http://schemas.openxmlformats.org/officeDocument/2006/relationships/hyperlink" Target="#Riepilo!A1" /><Relationship Id="rId5" Type="http://schemas.openxmlformats.org/officeDocument/2006/relationships/hyperlink" Target="#punt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114300</xdr:rowOff>
    </xdr:from>
    <xdr:to>
      <xdr:col>10</xdr:col>
      <xdr:colOff>600075</xdr:colOff>
      <xdr:row>8</xdr:row>
      <xdr:rowOff>76200</xdr:rowOff>
    </xdr:to>
    <xdr:sp>
      <xdr:nvSpPr>
        <xdr:cNvPr id="1" name="AutoShape 4"/>
        <xdr:cNvSpPr>
          <a:spLocks/>
        </xdr:cNvSpPr>
      </xdr:nvSpPr>
      <xdr:spPr>
        <a:xfrm>
          <a:off x="3733800" y="114300"/>
          <a:ext cx="2962275" cy="1257300"/>
        </a:xfrm>
        <a:prstGeom prst="ellipseRibbon2">
          <a:avLst>
            <a:gd name="adj" fmla="val 21217"/>
          </a:avLst>
        </a:prstGeom>
        <a:gradFill rotWithShape="1">
          <a:gsLst>
            <a:gs pos="0">
              <a:srgbClr val="00FF00"/>
            </a:gs>
            <a:gs pos="100000">
              <a:srgbClr val="FF99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ELETTROTECNICA
</a:t>
          </a:r>
          <a:r>
            <a:rPr lang="en-US" cap="none" sz="1000" b="1" i="0" u="none" baseline="0">
              <a:solidFill>
                <a:srgbClr val="000000"/>
              </a:solidFill>
            </a:rPr>
            <a:t>ELETTRONICA
</a:t>
          </a:r>
          <a:r>
            <a:rPr lang="en-US" cap="none" sz="1000" b="1" i="0" u="none" baseline="0">
              <a:solidFill>
                <a:srgbClr val="000000"/>
              </a:solidFill>
            </a:rPr>
            <a:t>ED
</a:t>
          </a:r>
          <a:r>
            <a:rPr lang="en-US" cap="none" sz="1000" b="1" i="0" u="none" baseline="0">
              <a:solidFill>
                <a:srgbClr val="000000"/>
              </a:solidFill>
            </a:rPr>
            <a:t>APPLICAZIONI
</a:t>
          </a:r>
        </a:p>
      </xdr:txBody>
    </xdr:sp>
    <xdr:clientData/>
  </xdr:twoCellAnchor>
  <xdr:twoCellAnchor>
    <xdr:from>
      <xdr:col>7</xdr:col>
      <xdr:colOff>152400</xdr:colOff>
      <xdr:row>17</xdr:row>
      <xdr:rowOff>9525</xdr:rowOff>
    </xdr:from>
    <xdr:to>
      <xdr:col>7</xdr:col>
      <xdr:colOff>438150</xdr:colOff>
      <xdr:row>17</xdr:row>
      <xdr:rowOff>152400</xdr:rowOff>
    </xdr:to>
    <xdr:sp>
      <xdr:nvSpPr>
        <xdr:cNvPr id="2" name="AutoShape 12">
          <a:hlinkClick r:id="rId1"/>
        </xdr:cNvPr>
        <xdr:cNvSpPr>
          <a:spLocks/>
        </xdr:cNvSpPr>
      </xdr:nvSpPr>
      <xdr:spPr>
        <a:xfrm>
          <a:off x="4419600" y="28670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9525</xdr:rowOff>
    </xdr:from>
    <xdr:to>
      <xdr:col>8</xdr:col>
      <xdr:colOff>180975</xdr:colOff>
      <xdr:row>17</xdr:row>
      <xdr:rowOff>142875</xdr:rowOff>
    </xdr:to>
    <xdr:sp>
      <xdr:nvSpPr>
        <xdr:cNvPr id="3" name="AutoShape 13">
          <a:hlinkClick r:id="rId2"/>
        </xdr:cNvPr>
        <xdr:cNvSpPr>
          <a:spLocks/>
        </xdr:cNvSpPr>
      </xdr:nvSpPr>
      <xdr:spPr>
        <a:xfrm>
          <a:off x="4781550" y="286702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16</xdr:row>
      <xdr:rowOff>104775</xdr:rowOff>
    </xdr:from>
    <xdr:to>
      <xdr:col>8</xdr:col>
      <xdr:colOff>561975</xdr:colOff>
      <xdr:row>18</xdr:row>
      <xdr:rowOff>9525</xdr:rowOff>
    </xdr:to>
    <xdr:sp>
      <xdr:nvSpPr>
        <xdr:cNvPr id="4" name="AutoShape 14">
          <a:hlinkClick r:id="rId3"/>
        </xdr:cNvPr>
        <xdr:cNvSpPr>
          <a:spLocks/>
        </xdr:cNvSpPr>
      </xdr:nvSpPr>
      <xdr:spPr>
        <a:xfrm>
          <a:off x="5162550" y="28003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76200</xdr:rowOff>
    </xdr:from>
    <xdr:to>
      <xdr:col>9</xdr:col>
      <xdr:colOff>304800</xdr:colOff>
      <xdr:row>18</xdr:row>
      <xdr:rowOff>19050</xdr:rowOff>
    </xdr:to>
    <xdr:sp>
      <xdr:nvSpPr>
        <xdr:cNvPr id="5" name="AutoShape 15">
          <a:hlinkClick r:id="rId4"/>
        </xdr:cNvPr>
        <xdr:cNvSpPr>
          <a:spLocks/>
        </xdr:cNvSpPr>
      </xdr:nvSpPr>
      <xdr:spPr>
        <a:xfrm>
          <a:off x="5553075" y="27717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4</xdr:col>
      <xdr:colOff>9525</xdr:colOff>
      <xdr:row>14</xdr:row>
      <xdr:rowOff>123825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9525"/>
          <a:ext cx="24288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152400</xdr:rowOff>
    </xdr:from>
    <xdr:to>
      <xdr:col>9</xdr:col>
      <xdr:colOff>561975</xdr:colOff>
      <xdr:row>13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8100" y="381000"/>
          <a:ext cx="6010275" cy="2066925"/>
        </a:xfrm>
        <a:prstGeom prst="foldedCorner">
          <a:avLst>
            <a:gd name="adj" fmla="val 4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Nel caso di </a:t>
          </a:r>
          <a:r>
            <a:rPr lang="en-US" cap="none" sz="1400" b="0" i="0" u="none" baseline="0">
              <a:solidFill>
                <a:srgbClr val="FF0000"/>
              </a:solidFill>
            </a:rPr>
            <a:t>dispersore ad anello</a:t>
          </a:r>
          <a:r>
            <a:rPr lang="en-US" cap="none" sz="1400" b="0" i="0" u="none" baseline="0">
              <a:solidFill>
                <a:srgbClr val="000000"/>
              </a:solidFill>
            </a:rPr>
            <a:t>, l’efficienza può considerarsi proporzionale alla ……….. della corda solo se le </a:t>
          </a:r>
          <a:r>
            <a:rPr lang="en-US" cap="none" sz="1400" b="0" i="0" u="none" baseline="0">
              <a:solidFill>
                <a:srgbClr val="FF0000"/>
              </a:solidFill>
            </a:rPr>
            <a:t>interdistanze fra due lati </a:t>
          </a:r>
          <a:r>
            <a:rPr lang="en-US" cap="none" sz="1400" b="0" i="0" u="none" baseline="0">
              <a:solidFill>
                <a:srgbClr val="000000"/>
              </a:solidFill>
            </a:rPr>
            <a:t>paralleli sono dell’ordine di 20 – 30 metri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a) temperatura
</a:t>
          </a:r>
          <a:r>
            <a:rPr lang="en-US" cap="none" sz="1400" b="0" i="0" u="none" baseline="0">
              <a:solidFill>
                <a:srgbClr val="000000"/>
              </a:solidFill>
            </a:rPr>
            <a:t> b) umidità
</a:t>
          </a:r>
          <a:r>
            <a:rPr lang="en-US" cap="none" sz="1400" b="0" i="0" u="none" baseline="0">
              <a:solidFill>
                <a:srgbClr val="000000"/>
              </a:solidFill>
            </a:rPr>
            <a:t> c) lunghezza
</a:t>
          </a:r>
          <a:r>
            <a:rPr lang="en-US" cap="none" sz="1400" b="0" i="0" u="none" baseline="0">
              <a:solidFill>
                <a:srgbClr val="000000"/>
              </a:solidFill>
            </a:rPr>
            <a:t> d) resistività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16</xdr:row>
      <xdr:rowOff>161925</xdr:rowOff>
    </xdr:from>
    <xdr:to>
      <xdr:col>8</xdr:col>
      <xdr:colOff>466725</xdr:colOff>
      <xdr:row>17</xdr:row>
      <xdr:rowOff>142875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4886325" y="301942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10</xdr:col>
      <xdr:colOff>419100</xdr:colOff>
      <xdr:row>5</xdr:row>
      <xdr:rowOff>57150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62388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621982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13">
          <a:hlinkClick r:id="rId5"/>
        </xdr:cNvPr>
        <xdr:cNvSpPr>
          <a:spLocks/>
        </xdr:cNvSpPr>
      </xdr:nvSpPr>
      <xdr:spPr>
        <a:xfrm>
          <a:off x="6238875" y="13525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10</xdr:col>
      <xdr:colOff>57150</xdr:colOff>
      <xdr:row>16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" y="390525"/>
          <a:ext cx="6124575" cy="2305050"/>
        </a:xfrm>
        <a:prstGeom prst="foldedCorner">
          <a:avLst>
            <a:gd name="adj" fmla="val 47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Se la sezione del conduttore di fase dell‘impianto  S</a:t>
          </a:r>
          <a:r>
            <a:rPr lang="en-US" cap="none" sz="800" b="1" i="0" u="none" baseline="0">
              <a:solidFill>
                <a:srgbClr val="000000"/>
              </a:solidFill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</a:rPr>
            <a:t> ( mm</a:t>
          </a:r>
          <a:r>
            <a:rPr lang="en-US" cap="none" sz="1400" b="0" i="0" u="none" baseline="3000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)  è compresa tra  16 &lt;= S</a:t>
          </a:r>
          <a:r>
            <a:rPr lang="en-US" cap="none" sz="800" b="1" i="0" u="none" baseline="0">
              <a:solidFill>
                <a:srgbClr val="000000"/>
              </a:solidFill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</a:rPr>
            <a:t> &lt;= 35 , la sezione minima del corrispondente conduttore di protezione S</a:t>
          </a:r>
          <a:r>
            <a:rPr lang="en-US" cap="none" sz="1000" b="0" i="0" u="none" baseline="0">
              <a:solidFill>
                <a:srgbClr val="000000"/>
              </a:solidFill>
            </a:rPr>
            <a:t>PE</a:t>
          </a:r>
          <a:r>
            <a:rPr lang="en-US" cap="none" sz="1400" b="0" i="0" u="none" baseline="0">
              <a:solidFill>
                <a:srgbClr val="000000"/>
              </a:solidFill>
            </a:rPr>
            <a:t> ( mm</a:t>
          </a:r>
          <a:r>
            <a:rPr lang="en-US" cap="none" sz="1400" b="0" i="0" u="none" baseline="3000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) risulta: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a) S</a:t>
          </a:r>
          <a:r>
            <a:rPr lang="en-US" cap="none" sz="1000" b="0" i="0" u="none" baseline="0">
              <a:solidFill>
                <a:srgbClr val="000000"/>
              </a:solidFill>
            </a:rPr>
            <a:t>PE</a:t>
          </a:r>
          <a:r>
            <a:rPr lang="en-US" cap="none" sz="1400" b="0" i="0" u="none" baseline="0">
              <a:solidFill>
                <a:srgbClr val="000000"/>
              </a:solidFill>
            </a:rPr>
            <a:t>= S</a:t>
          </a:r>
          <a:r>
            <a:rPr lang="en-US" cap="none" sz="1000" b="0" i="0" u="none" baseline="0">
              <a:solidFill>
                <a:srgbClr val="000000"/>
              </a:solidFill>
            </a:rPr>
            <a:t>F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b) S</a:t>
          </a:r>
          <a:r>
            <a:rPr lang="en-US" cap="none" sz="1000" b="0" i="0" u="none" baseline="0">
              <a:solidFill>
                <a:srgbClr val="000000"/>
              </a:solidFill>
            </a:rPr>
            <a:t>PE</a:t>
          </a:r>
          <a:r>
            <a:rPr lang="en-US" cap="none" sz="1400" b="0" i="0" u="none" baseline="0">
              <a:solidFill>
                <a:srgbClr val="000000"/>
              </a:solidFill>
            </a:rPr>
            <a:t>= 16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c) S</a:t>
          </a:r>
          <a:r>
            <a:rPr lang="en-US" cap="none" sz="1000" b="0" i="0" u="none" baseline="0">
              <a:solidFill>
                <a:srgbClr val="000000"/>
              </a:solidFill>
            </a:rPr>
            <a:t>PE</a:t>
          </a:r>
          <a:r>
            <a:rPr lang="en-US" cap="none" sz="1400" b="0" i="0" u="none" baseline="0">
              <a:solidFill>
                <a:srgbClr val="000000"/>
              </a:solidFill>
            </a:rPr>
            <a:t>= S</a:t>
          </a:r>
          <a:r>
            <a:rPr lang="en-US" cap="none" sz="1000" b="0" i="0" u="none" baseline="0">
              <a:solidFill>
                <a:srgbClr val="000000"/>
              </a:solidFill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</a:rPr>
            <a:t>/2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d) S</a:t>
          </a:r>
          <a:r>
            <a:rPr lang="en-US" cap="none" sz="1000" b="0" i="0" u="none" baseline="0">
              <a:solidFill>
                <a:srgbClr val="000000"/>
              </a:solidFill>
            </a:rPr>
            <a:t>PE</a:t>
          </a:r>
          <a:r>
            <a:rPr lang="en-US" cap="none" sz="1400" b="0" i="0" u="none" baseline="0">
              <a:solidFill>
                <a:srgbClr val="000000"/>
              </a:solidFill>
            </a:rPr>
            <a:t> &gt; S</a:t>
          </a:r>
          <a:r>
            <a:rPr lang="en-US" cap="none" sz="1000" b="0" i="0" u="none" baseline="0">
              <a:solidFill>
                <a:srgbClr val="000000"/>
              </a:solidFill>
            </a:rPr>
            <a:t>F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66675</xdr:colOff>
      <xdr:row>17</xdr:row>
      <xdr:rowOff>19050</xdr:rowOff>
    </xdr:from>
    <xdr:to>
      <xdr:col>8</xdr:col>
      <xdr:colOff>523875</xdr:colOff>
      <xdr:row>17</xdr:row>
      <xdr:rowOff>171450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4943475" y="28479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10</xdr:col>
      <xdr:colOff>419100</xdr:colOff>
      <xdr:row>5</xdr:row>
      <xdr:rowOff>57150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62388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8">
          <a:hlinkClick r:id="rId4"/>
        </xdr:cNvPr>
        <xdr:cNvSpPr>
          <a:spLocks/>
        </xdr:cNvSpPr>
      </xdr:nvSpPr>
      <xdr:spPr>
        <a:xfrm>
          <a:off x="621982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9">
          <a:hlinkClick r:id="rId5"/>
        </xdr:cNvPr>
        <xdr:cNvSpPr>
          <a:spLocks/>
        </xdr:cNvSpPr>
      </xdr:nvSpPr>
      <xdr:spPr>
        <a:xfrm>
          <a:off x="6238875" y="1352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114300</xdr:rowOff>
    </xdr:from>
    <xdr:to>
      <xdr:col>10</xdr:col>
      <xdr:colOff>47625</xdr:colOff>
      <xdr:row>15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050" y="342900"/>
          <a:ext cx="6124575" cy="2200275"/>
        </a:xfrm>
        <a:prstGeom prst="foldedCorner">
          <a:avLst>
            <a:gd name="adj" fmla="val 49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Al fine di ridurre le tensioni di contatto soprattutto  in caso di inefficienza dei dispositivi di  interruzione del guasto a terra, tutte le </a:t>
          </a:r>
          <a:r>
            <a:rPr lang="en-US" cap="none" sz="1400" b="0" i="0" u="none" baseline="0">
              <a:solidFill>
                <a:srgbClr val="FF0000"/>
              </a:solidFill>
            </a:rPr>
            <a:t>masse metalliche </a:t>
          </a:r>
          <a:r>
            <a:rPr lang="en-US" cap="none" sz="1400" b="0" i="0" u="none" baseline="0">
              <a:solidFill>
                <a:srgbClr val="000000"/>
              </a:solidFill>
            </a:rPr>
            <a:t>di notevole estensione accessibili vanno collegate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a) al differenziale
</a:t>
          </a:r>
          <a:r>
            <a:rPr lang="en-US" cap="none" sz="1400" b="0" i="0" u="none" baseline="0">
              <a:solidFill>
                <a:srgbClr val="000000"/>
              </a:solidFill>
            </a:rPr>
            <a:t> b) tra loro e messe a terra
</a:t>
          </a:r>
          <a:r>
            <a:rPr lang="en-US" cap="none" sz="1400" b="0" i="0" u="none" baseline="0">
              <a:solidFill>
                <a:srgbClr val="000000"/>
              </a:solidFill>
            </a:rPr>
            <a:t> c) al quadro generale
</a:t>
          </a:r>
          <a:r>
            <a:rPr lang="en-US" cap="none" sz="1400" b="0" i="0" u="none" baseline="0">
              <a:solidFill>
                <a:srgbClr val="000000"/>
              </a:solidFill>
            </a:rPr>
            <a:t> d) al magnetotermico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17</xdr:row>
      <xdr:rowOff>19050</xdr:rowOff>
    </xdr:from>
    <xdr:to>
      <xdr:col>8</xdr:col>
      <xdr:colOff>466725</xdr:colOff>
      <xdr:row>17</xdr:row>
      <xdr:rowOff>171450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4886325" y="28479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10</xdr:col>
      <xdr:colOff>419100</xdr:colOff>
      <xdr:row>5</xdr:row>
      <xdr:rowOff>57150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62388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8">
          <a:hlinkClick r:id="rId4"/>
        </xdr:cNvPr>
        <xdr:cNvSpPr>
          <a:spLocks/>
        </xdr:cNvSpPr>
      </xdr:nvSpPr>
      <xdr:spPr>
        <a:xfrm>
          <a:off x="621982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9">
          <a:hlinkClick r:id="rId5"/>
        </xdr:cNvPr>
        <xdr:cNvSpPr>
          <a:spLocks/>
        </xdr:cNvSpPr>
      </xdr:nvSpPr>
      <xdr:spPr>
        <a:xfrm>
          <a:off x="6238875" y="1352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142875</xdr:rowOff>
    </xdr:from>
    <xdr:to>
      <xdr:col>9</xdr:col>
      <xdr:colOff>542925</xdr:colOff>
      <xdr:row>15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7150" y="371475"/>
          <a:ext cx="5972175" cy="2143125"/>
        </a:xfrm>
        <a:prstGeom prst="foldedCorner">
          <a:avLst>
            <a:gd name="adj" fmla="val 46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Il conduttore di terra CT , in Cu (rame), deve presentare, se protetto contro la corrosione ma non meccanicamente, una sezione: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a) 16 mm</a:t>
          </a:r>
          <a:r>
            <a:rPr lang="en-US" cap="none" sz="1400" b="0" i="0" u="none" baseline="3000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b) 25 mm</a:t>
          </a:r>
          <a:r>
            <a:rPr lang="en-US" cap="none" sz="1400" b="0" i="0" u="none" baseline="3000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c) 32 mm</a:t>
          </a:r>
          <a:r>
            <a:rPr lang="en-US" cap="none" sz="1400" b="0" i="0" u="none" baseline="3000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d) 50 mm</a:t>
          </a:r>
          <a:r>
            <a:rPr lang="en-US" cap="none" sz="1400" b="0" i="0" u="none" baseline="3000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17</xdr:row>
      <xdr:rowOff>19050</xdr:rowOff>
    </xdr:from>
    <xdr:to>
      <xdr:col>8</xdr:col>
      <xdr:colOff>466725</xdr:colOff>
      <xdr:row>17</xdr:row>
      <xdr:rowOff>171450</xdr:rowOff>
    </xdr:to>
    <xdr:sp>
      <xdr:nvSpPr>
        <xdr:cNvPr id="2" name="AutoShape 6">
          <a:hlinkClick r:id="rId1"/>
        </xdr:cNvPr>
        <xdr:cNvSpPr>
          <a:spLocks/>
        </xdr:cNvSpPr>
      </xdr:nvSpPr>
      <xdr:spPr>
        <a:xfrm>
          <a:off x="4886325" y="28479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7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10</xdr:col>
      <xdr:colOff>419100</xdr:colOff>
      <xdr:row>5</xdr:row>
      <xdr:rowOff>57150</xdr:rowOff>
    </xdr:to>
    <xdr:sp>
      <xdr:nvSpPr>
        <xdr:cNvPr id="4" name="AutoShape 8">
          <a:hlinkClick r:id="rId3"/>
        </xdr:cNvPr>
        <xdr:cNvSpPr>
          <a:spLocks/>
        </xdr:cNvSpPr>
      </xdr:nvSpPr>
      <xdr:spPr>
        <a:xfrm>
          <a:off x="62388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9">
          <a:hlinkClick r:id="rId4"/>
        </xdr:cNvPr>
        <xdr:cNvSpPr>
          <a:spLocks/>
        </xdr:cNvSpPr>
      </xdr:nvSpPr>
      <xdr:spPr>
        <a:xfrm>
          <a:off x="621982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10">
          <a:hlinkClick r:id="rId5"/>
        </xdr:cNvPr>
        <xdr:cNvSpPr>
          <a:spLocks/>
        </xdr:cNvSpPr>
      </xdr:nvSpPr>
      <xdr:spPr>
        <a:xfrm>
          <a:off x="6238875" y="1352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95250</xdr:rowOff>
    </xdr:from>
    <xdr:to>
      <xdr:col>10</xdr:col>
      <xdr:colOff>28575</xdr:colOff>
      <xdr:row>13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7150" y="323850"/>
          <a:ext cx="6067425" cy="1952625"/>
        </a:xfrm>
        <a:prstGeom prst="foldedCorner">
          <a:avLst>
            <a:gd name="adj" fmla="val 46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 la sezione del conduttore di protezione principale PE  è &lt;  di 10 mm</a:t>
          </a:r>
          <a:r>
            <a:rPr lang="en-US" cap="none" sz="1400" b="0" i="0" u="none" baseline="3000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, la corrispondente sezione del EQP , risulta: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a)  6 mm</a:t>
          </a:r>
          <a:r>
            <a:rPr lang="en-US" cap="none" sz="1400" b="0" i="0" u="none" baseline="3000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b) 10 mm</a:t>
          </a:r>
          <a:r>
            <a:rPr lang="en-US" cap="none" sz="1400" b="0" i="0" u="none" baseline="3000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c) 16 mm</a:t>
          </a:r>
          <a:r>
            <a:rPr lang="en-US" cap="none" sz="1400" b="0" i="0" u="none" baseline="3000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d) 25 mm</a:t>
          </a:r>
          <a:r>
            <a:rPr lang="en-US" cap="none" sz="1400" b="0" i="0" u="none" baseline="300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</xdr:col>
      <xdr:colOff>9525</xdr:colOff>
      <xdr:row>17</xdr:row>
      <xdr:rowOff>19050</xdr:rowOff>
    </xdr:from>
    <xdr:to>
      <xdr:col>8</xdr:col>
      <xdr:colOff>466725</xdr:colOff>
      <xdr:row>17</xdr:row>
      <xdr:rowOff>171450</xdr:rowOff>
    </xdr:to>
    <xdr:sp>
      <xdr:nvSpPr>
        <xdr:cNvPr id="2" name="AutoShape 6">
          <a:hlinkClick r:id="rId1"/>
        </xdr:cNvPr>
        <xdr:cNvSpPr>
          <a:spLocks/>
        </xdr:cNvSpPr>
      </xdr:nvSpPr>
      <xdr:spPr>
        <a:xfrm>
          <a:off x="4886325" y="28479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7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10</xdr:col>
      <xdr:colOff>419100</xdr:colOff>
      <xdr:row>5</xdr:row>
      <xdr:rowOff>57150</xdr:rowOff>
    </xdr:to>
    <xdr:sp>
      <xdr:nvSpPr>
        <xdr:cNvPr id="4" name="AutoShape 8">
          <a:hlinkClick r:id="rId3"/>
        </xdr:cNvPr>
        <xdr:cNvSpPr>
          <a:spLocks/>
        </xdr:cNvSpPr>
      </xdr:nvSpPr>
      <xdr:spPr>
        <a:xfrm>
          <a:off x="62388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9">
          <a:hlinkClick r:id="rId4"/>
        </xdr:cNvPr>
        <xdr:cNvSpPr>
          <a:spLocks/>
        </xdr:cNvSpPr>
      </xdr:nvSpPr>
      <xdr:spPr>
        <a:xfrm>
          <a:off x="621982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10">
          <a:hlinkClick r:id="rId5"/>
        </xdr:cNvPr>
        <xdr:cNvSpPr>
          <a:spLocks/>
        </xdr:cNvSpPr>
      </xdr:nvSpPr>
      <xdr:spPr>
        <a:xfrm>
          <a:off x="6238875" y="1352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66675</xdr:rowOff>
    </xdr:from>
    <xdr:to>
      <xdr:col>9</xdr:col>
      <xdr:colOff>600075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7625" y="295275"/>
          <a:ext cx="6038850" cy="2466975"/>
        </a:xfrm>
        <a:prstGeom prst="foldedCorner">
          <a:avLst>
            <a:gd name="adj" fmla="val 47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Calcolare la resistenza unitaria di un picchetto L=1,5 metri , 
</a:t>
          </a:r>
          <a:r>
            <a:rPr lang="en-US" cap="none" sz="1400" b="0" i="0" u="none" baseline="0">
              <a:solidFill>
                <a:srgbClr val="000000"/>
              </a:solidFill>
            </a:rPr>
            <a:t>diametro= 48 mm, infisso in un terreno sabbia-ghiaia con 10-20% umidità , utilizzando la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( </a:t>
          </a:r>
          <a:r>
            <a:rPr lang="en-US" cap="none" sz="1000" b="0" i="0" u="none" baseline="0">
              <a:solidFill>
                <a:srgbClr val="FF0000"/>
              </a:solidFill>
            </a:rPr>
            <a:t>Per consultare la tabella cliccare sopra la dicitura "tabella" )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a) Rt= 54 ohm
</a:t>
          </a:r>
          <a:r>
            <a:rPr lang="en-US" cap="none" sz="1400" b="0" i="0" u="none" baseline="0">
              <a:solidFill>
                <a:srgbClr val="000000"/>
              </a:solidFill>
            </a:rPr>
            <a:t> b) Rt= 114 ohm
</a:t>
          </a:r>
          <a:r>
            <a:rPr lang="en-US" cap="none" sz="1400" b="0" i="0" u="none" baseline="0">
              <a:solidFill>
                <a:srgbClr val="000000"/>
              </a:solidFill>
            </a:rPr>
            <a:t> c) Rt= 110 ohm
</a:t>
          </a:r>
          <a:r>
            <a:rPr lang="en-US" cap="none" sz="1400" b="0" i="0" u="none" baseline="0">
              <a:solidFill>
                <a:srgbClr val="000000"/>
              </a:solidFill>
            </a:rPr>
            <a:t> d) Rt= 96 ohm</a:t>
          </a:r>
        </a:p>
      </xdr:txBody>
    </xdr:sp>
    <xdr:clientData/>
  </xdr:twoCellAnchor>
  <xdr:twoCellAnchor>
    <xdr:from>
      <xdr:col>8</xdr:col>
      <xdr:colOff>9525</xdr:colOff>
      <xdr:row>17</xdr:row>
      <xdr:rowOff>19050</xdr:rowOff>
    </xdr:from>
    <xdr:to>
      <xdr:col>8</xdr:col>
      <xdr:colOff>466725</xdr:colOff>
      <xdr:row>17</xdr:row>
      <xdr:rowOff>171450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4886325" y="28479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10</xdr:col>
      <xdr:colOff>419100</xdr:colOff>
      <xdr:row>5</xdr:row>
      <xdr:rowOff>57150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62388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8">
          <a:hlinkClick r:id="rId4"/>
        </xdr:cNvPr>
        <xdr:cNvSpPr>
          <a:spLocks/>
        </xdr:cNvSpPr>
      </xdr:nvSpPr>
      <xdr:spPr>
        <a:xfrm>
          <a:off x="621982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9">
          <a:hlinkClick r:id="rId5"/>
        </xdr:cNvPr>
        <xdr:cNvSpPr>
          <a:spLocks/>
        </xdr:cNvSpPr>
      </xdr:nvSpPr>
      <xdr:spPr>
        <a:xfrm>
          <a:off x="6238875" y="1352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9525</xdr:rowOff>
    </xdr:from>
    <xdr:to>
      <xdr:col>5</xdr:col>
      <xdr:colOff>180975</xdr:colOff>
      <xdr:row>7</xdr:row>
      <xdr:rowOff>28575</xdr:rowOff>
    </xdr:to>
    <xdr:sp>
      <xdr:nvSpPr>
        <xdr:cNvPr id="7" name="AutoShape 10">
          <a:hlinkClick r:id="rId6"/>
        </xdr:cNvPr>
        <xdr:cNvSpPr>
          <a:spLocks/>
        </xdr:cNvSpPr>
      </xdr:nvSpPr>
      <xdr:spPr>
        <a:xfrm>
          <a:off x="2524125" y="885825"/>
          <a:ext cx="704850" cy="342900"/>
        </a:xfrm>
        <a:prstGeom prst="doubleWav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tabella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8</xdr:row>
      <xdr:rowOff>47625</xdr:rowOff>
    </xdr:from>
    <xdr:to>
      <xdr:col>14</xdr:col>
      <xdr:colOff>323850</xdr:colOff>
      <xdr:row>12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010150" y="2133600"/>
          <a:ext cx="781050" cy="1038225"/>
        </a:xfrm>
        <a:prstGeom prst="curvedLeftArrow">
          <a:avLst>
            <a:gd name="adj" fmla="val -7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torna indietro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9</xdr:col>
      <xdr:colOff>552450</xdr:colOff>
      <xdr:row>14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8575" y="295275"/>
          <a:ext cx="6010275" cy="2047875"/>
        </a:xfrm>
        <a:prstGeom prst="foldedCorner">
          <a:avLst>
            <a:gd name="adj" fmla="val 45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Calcolare il numero dei picchetti NP  con  interdistanza 10 metri per una resistenza di terra di 20 ohm, utilizzando un picchetto con resistenza unitaria di 100 ohm e la  tabella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a) 4
</a:t>
          </a:r>
          <a:r>
            <a:rPr lang="en-US" cap="none" sz="1400" b="0" i="0" u="none" baseline="0">
              <a:solidFill>
                <a:srgbClr val="000000"/>
              </a:solidFill>
            </a:rPr>
            <a:t> b) 7
</a:t>
          </a:r>
          <a:r>
            <a:rPr lang="en-US" cap="none" sz="1400" b="0" i="0" u="none" baseline="0">
              <a:solidFill>
                <a:srgbClr val="000000"/>
              </a:solidFill>
            </a:rPr>
            <a:t> c) 9
</a:t>
          </a:r>
          <a:r>
            <a:rPr lang="en-US" cap="none" sz="1400" b="0" i="0" u="none" baseline="0">
              <a:solidFill>
                <a:srgbClr val="000000"/>
              </a:solidFill>
            </a:rPr>
            <a:t> d) 10
</a:t>
          </a:r>
        </a:p>
      </xdr:txBody>
    </xdr:sp>
    <xdr:clientData/>
  </xdr:twoCellAnchor>
  <xdr:twoCellAnchor>
    <xdr:from>
      <xdr:col>8</xdr:col>
      <xdr:colOff>9525</xdr:colOff>
      <xdr:row>17</xdr:row>
      <xdr:rowOff>19050</xdr:rowOff>
    </xdr:from>
    <xdr:to>
      <xdr:col>8</xdr:col>
      <xdr:colOff>466725</xdr:colOff>
      <xdr:row>17</xdr:row>
      <xdr:rowOff>171450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4886325" y="28479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10</xdr:col>
      <xdr:colOff>419100</xdr:colOff>
      <xdr:row>5</xdr:row>
      <xdr:rowOff>57150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62388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8">
          <a:hlinkClick r:id="rId4"/>
        </xdr:cNvPr>
        <xdr:cNvSpPr>
          <a:spLocks/>
        </xdr:cNvSpPr>
      </xdr:nvSpPr>
      <xdr:spPr>
        <a:xfrm>
          <a:off x="621982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9">
          <a:hlinkClick r:id="rId5"/>
        </xdr:cNvPr>
        <xdr:cNvSpPr>
          <a:spLocks/>
        </xdr:cNvSpPr>
      </xdr:nvSpPr>
      <xdr:spPr>
        <a:xfrm>
          <a:off x="6238875" y="1352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</xdr:row>
      <xdr:rowOff>123825</xdr:rowOff>
    </xdr:from>
    <xdr:to>
      <xdr:col>7</xdr:col>
      <xdr:colOff>152400</xdr:colOff>
      <xdr:row>6</xdr:row>
      <xdr:rowOff>76200</xdr:rowOff>
    </xdr:to>
    <xdr:sp>
      <xdr:nvSpPr>
        <xdr:cNvPr id="7" name="AutoShape 10">
          <a:hlinkClick r:id="rId6"/>
        </xdr:cNvPr>
        <xdr:cNvSpPr>
          <a:spLocks/>
        </xdr:cNvSpPr>
      </xdr:nvSpPr>
      <xdr:spPr>
        <a:xfrm>
          <a:off x="3886200" y="838200"/>
          <a:ext cx="533400" cy="276225"/>
        </a:xfrm>
        <a:prstGeom prst="flowChartPunchedTap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tabella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9</xdr:row>
      <xdr:rowOff>114300</xdr:rowOff>
    </xdr:from>
    <xdr:to>
      <xdr:col>11</xdr:col>
      <xdr:colOff>295275</xdr:colOff>
      <xdr:row>16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209800" y="2400300"/>
          <a:ext cx="1524000" cy="1143000"/>
        </a:xfrm>
        <a:prstGeom prst="curvedLeftArrow">
          <a:avLst>
            <a:gd name="adj1" fmla="val 300"/>
            <a:gd name="adj2" fmla="val 37574"/>
            <a:gd name="adj3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ritorna indietro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66675</xdr:rowOff>
    </xdr:from>
    <xdr:to>
      <xdr:col>9</xdr:col>
      <xdr:colOff>457200</xdr:colOff>
      <xdr:row>15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19075" y="457200"/>
          <a:ext cx="5724525" cy="2124075"/>
        </a:xfrm>
        <a:prstGeom prst="foldedCorner">
          <a:avLst>
            <a:gd name="adj" fmla="val 48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RT da ottenere  2 ohm; resistenza unitaria del picchetto 50 ohm con interdistanza di 10 m.  Quanti picchetti occorrono 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(</a:t>
          </a:r>
          <a:r>
            <a:rPr lang="en-US" cap="none" sz="1000" b="0" i="0" u="none" baseline="0">
              <a:solidFill>
                <a:srgbClr val="FF0000"/>
              </a:solidFill>
            </a:rPr>
            <a:t>consultare la tabella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a) 10    
</a:t>
          </a:r>
          <a:r>
            <a:rPr lang="en-US" cap="none" sz="1400" b="0" i="0" u="none" baseline="0">
              <a:solidFill>
                <a:srgbClr val="000000"/>
              </a:solidFill>
            </a:rPr>
            <a:t> b) 50
</a:t>
          </a:r>
          <a:r>
            <a:rPr lang="en-US" cap="none" sz="1400" b="0" i="0" u="none" baseline="0">
              <a:solidFill>
                <a:srgbClr val="000000"/>
              </a:solidFill>
            </a:rPr>
            <a:t> c) 60
</a:t>
          </a:r>
          <a:r>
            <a:rPr lang="en-US" cap="none" sz="1400" b="0" i="0" u="none" baseline="0">
              <a:solidFill>
                <a:srgbClr val="000000"/>
              </a:solidFill>
            </a:rPr>
            <a:t> d) 70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17</xdr:row>
      <xdr:rowOff>19050</xdr:rowOff>
    </xdr:from>
    <xdr:to>
      <xdr:col>8</xdr:col>
      <xdr:colOff>466725</xdr:colOff>
      <xdr:row>17</xdr:row>
      <xdr:rowOff>171450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4886325" y="28479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16</xdr:row>
      <xdr:rowOff>76200</xdr:rowOff>
    </xdr:from>
    <xdr:to>
      <xdr:col>11</xdr:col>
      <xdr:colOff>485775</xdr:colOff>
      <xdr:row>18</xdr:row>
      <xdr:rowOff>152400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6315075" y="2733675"/>
          <a:ext cx="876300" cy="4476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8">
          <a:hlinkClick r:id="rId4"/>
        </xdr:cNvPr>
        <xdr:cNvSpPr>
          <a:spLocks/>
        </xdr:cNvSpPr>
      </xdr:nvSpPr>
      <xdr:spPr>
        <a:xfrm>
          <a:off x="621982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9">
          <a:hlinkClick r:id="rId5"/>
        </xdr:cNvPr>
        <xdr:cNvSpPr>
          <a:spLocks/>
        </xdr:cNvSpPr>
      </xdr:nvSpPr>
      <xdr:spPr>
        <a:xfrm>
          <a:off x="6238875" y="1352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123825</xdr:rowOff>
    </xdr:from>
    <xdr:to>
      <xdr:col>7</xdr:col>
      <xdr:colOff>38100</xdr:colOff>
      <xdr:row>7</xdr:row>
      <xdr:rowOff>142875</xdr:rowOff>
    </xdr:to>
    <xdr:sp>
      <xdr:nvSpPr>
        <xdr:cNvPr id="7" name="AutoShape 10">
          <a:hlinkClick r:id="rId6"/>
        </xdr:cNvPr>
        <xdr:cNvSpPr>
          <a:spLocks/>
        </xdr:cNvSpPr>
      </xdr:nvSpPr>
      <xdr:spPr>
        <a:xfrm>
          <a:off x="3752850" y="1000125"/>
          <a:ext cx="552450" cy="342900"/>
        </a:xfrm>
        <a:prstGeom prst="wav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tabella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17</xdr:row>
      <xdr:rowOff>66675</xdr:rowOff>
    </xdr:from>
    <xdr:to>
      <xdr:col>1</xdr:col>
      <xdr:colOff>542925</xdr:colOff>
      <xdr:row>17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419100" y="3629025"/>
          <a:ext cx="733425" cy="171450"/>
        </a:xfrm>
        <a:prstGeom prst="rightArrow">
          <a:avLst>
            <a:gd name="adj" fmla="val 2954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6400800" y="6953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85725</xdr:rowOff>
    </xdr:from>
    <xdr:to>
      <xdr:col>10</xdr:col>
      <xdr:colOff>419100</xdr:colOff>
      <xdr:row>6</xdr:row>
      <xdr:rowOff>57150</xdr:rowOff>
    </xdr:to>
    <xdr:sp>
      <xdr:nvSpPr>
        <xdr:cNvPr id="3" name="AutoShape 4">
          <a:hlinkClick r:id="rId2"/>
        </xdr:cNvPr>
        <xdr:cNvSpPr>
          <a:spLocks/>
        </xdr:cNvSpPr>
      </xdr:nvSpPr>
      <xdr:spPr>
        <a:xfrm>
          <a:off x="6429375" y="9334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4" name="AutoShape 5">
          <a:hlinkClick r:id="rId3"/>
        </xdr:cNvPr>
        <xdr:cNvSpPr>
          <a:spLocks/>
        </xdr:cNvSpPr>
      </xdr:nvSpPr>
      <xdr:spPr>
        <a:xfrm>
          <a:off x="6410325" y="1152525"/>
          <a:ext cx="276225" cy="4191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5" name="AutoShape 6">
          <a:hlinkClick r:id="rId4"/>
        </xdr:cNvPr>
        <xdr:cNvSpPr>
          <a:spLocks/>
        </xdr:cNvSpPr>
      </xdr:nvSpPr>
      <xdr:spPr>
        <a:xfrm>
          <a:off x="64293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352425</xdr:colOff>
      <xdr:row>7</xdr:row>
      <xdr:rowOff>190500</xdr:rowOff>
    </xdr:from>
    <xdr:to>
      <xdr:col>17</xdr:col>
      <xdr:colOff>171450</xdr:colOff>
      <xdr:row>13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62725" y="1971675"/>
          <a:ext cx="1038225" cy="1352550"/>
        </a:xfrm>
        <a:prstGeom prst="curvedLeftArrow">
          <a:avLst>
            <a:gd name="adj1" fmla="val 19296"/>
            <a:gd name="adj2" fmla="val 42324"/>
            <a:gd name="adj3" fmla="val -12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ritorna indietro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770">
          <a:off x="4667250" y="0"/>
          <a:ext cx="304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INDIETRO</a:t>
          </a:r>
        </a:p>
      </xdr:txBody>
    </xdr:sp>
    <xdr:clientData/>
  </xdr:twoCellAnchor>
  <xdr:twoCellAnchor>
    <xdr:from>
      <xdr:col>13</xdr:col>
      <xdr:colOff>114300</xdr:colOff>
      <xdr:row>3</xdr:row>
      <xdr:rowOff>9525</xdr:rowOff>
    </xdr:from>
    <xdr:to>
      <xdr:col>13</xdr:col>
      <xdr:colOff>400050</xdr:colOff>
      <xdr:row>3</xdr:row>
      <xdr:rowOff>152400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5695950" y="600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142875</xdr:rowOff>
    </xdr:from>
    <xdr:to>
      <xdr:col>13</xdr:col>
      <xdr:colOff>400050</xdr:colOff>
      <xdr:row>7</xdr:row>
      <xdr:rowOff>47625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5705475" y="11144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7</xdr:row>
      <xdr:rowOff>152400</xdr:rowOff>
    </xdr:from>
    <xdr:to>
      <xdr:col>13</xdr:col>
      <xdr:colOff>381000</xdr:colOff>
      <xdr:row>9</xdr:row>
      <xdr:rowOff>95250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5724525" y="15049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6905625" y="8286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6915150" y="1371600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>
          <a:off x="6934200" y="1762125"/>
          <a:ext cx="238125" cy="35242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133350</xdr:rowOff>
    </xdr:from>
    <xdr:to>
      <xdr:col>2</xdr:col>
      <xdr:colOff>257175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8575" y="361950"/>
          <a:ext cx="1447800" cy="23622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Individuare la corrispondenza tra la lettera della definizione a sinistra e il  numero riportato sullo schema a destra </a:t>
          </a:r>
        </a:p>
      </xdr:txBody>
    </xdr:sp>
    <xdr:clientData/>
  </xdr:twoCellAnchor>
  <xdr:twoCellAnchor>
    <xdr:from>
      <xdr:col>7</xdr:col>
      <xdr:colOff>571500</xdr:colOff>
      <xdr:row>16</xdr:row>
      <xdr:rowOff>152400</xdr:rowOff>
    </xdr:from>
    <xdr:to>
      <xdr:col>8</xdr:col>
      <xdr:colOff>419100</xdr:colOff>
      <xdr:row>18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362450" y="3067050"/>
          <a:ext cx="457200" cy="2000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15</xdr:row>
      <xdr:rowOff>9525</xdr:rowOff>
    </xdr:from>
    <xdr:to>
      <xdr:col>4</xdr:col>
      <xdr:colOff>438150</xdr:colOff>
      <xdr:row>15</xdr:row>
      <xdr:rowOff>152400</xdr:rowOff>
    </xdr:to>
    <xdr:sp>
      <xdr:nvSpPr>
        <xdr:cNvPr id="3" name="AutoShape 4">
          <a:hlinkClick r:id="rId1"/>
        </xdr:cNvPr>
        <xdr:cNvSpPr>
          <a:spLocks/>
        </xdr:cNvSpPr>
      </xdr:nvSpPr>
      <xdr:spPr>
        <a:xfrm>
          <a:off x="2114550" y="27622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15</xdr:row>
      <xdr:rowOff>9525</xdr:rowOff>
    </xdr:from>
    <xdr:to>
      <xdr:col>5</xdr:col>
      <xdr:colOff>180975</xdr:colOff>
      <xdr:row>15</xdr:row>
      <xdr:rowOff>142875</xdr:rowOff>
    </xdr:to>
    <xdr:sp>
      <xdr:nvSpPr>
        <xdr:cNvPr id="4" name="AutoShape 5">
          <a:hlinkClick r:id="rId2"/>
        </xdr:cNvPr>
        <xdr:cNvSpPr>
          <a:spLocks/>
        </xdr:cNvSpPr>
      </xdr:nvSpPr>
      <xdr:spPr>
        <a:xfrm>
          <a:off x="2476500" y="27622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14</xdr:row>
      <xdr:rowOff>104775</xdr:rowOff>
    </xdr:from>
    <xdr:to>
      <xdr:col>5</xdr:col>
      <xdr:colOff>561975</xdr:colOff>
      <xdr:row>16</xdr:row>
      <xdr:rowOff>9525</xdr:rowOff>
    </xdr:to>
    <xdr:sp>
      <xdr:nvSpPr>
        <xdr:cNvPr id="5" name="AutoShape 6">
          <a:hlinkClick r:id="rId3"/>
        </xdr:cNvPr>
        <xdr:cNvSpPr>
          <a:spLocks/>
        </xdr:cNvSpPr>
      </xdr:nvSpPr>
      <xdr:spPr>
        <a:xfrm>
          <a:off x="2857500" y="26955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76200</xdr:rowOff>
    </xdr:from>
    <xdr:to>
      <xdr:col>6</xdr:col>
      <xdr:colOff>304800</xdr:colOff>
      <xdr:row>16</xdr:row>
      <xdr:rowOff>19050</xdr:rowOff>
    </xdr:to>
    <xdr:sp>
      <xdr:nvSpPr>
        <xdr:cNvPr id="6" name="AutoShape 7">
          <a:hlinkClick r:id="rId4"/>
        </xdr:cNvPr>
        <xdr:cNvSpPr>
          <a:spLocks/>
        </xdr:cNvSpPr>
      </xdr:nvSpPr>
      <xdr:spPr>
        <a:xfrm>
          <a:off x="3248025" y="26670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0</xdr:rowOff>
    </xdr:from>
    <xdr:to>
      <xdr:col>9</xdr:col>
      <xdr:colOff>276225</xdr:colOff>
      <xdr:row>12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66675" y="390525"/>
          <a:ext cx="5695950" cy="19050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Completare la seguente domanda:
</a:t>
          </a:r>
          <a:r>
            <a:rPr lang="en-US" cap="none" sz="1400" b="0" i="0" u="none" baseline="0">
              <a:solidFill>
                <a:srgbClr val="000000"/>
              </a:solidFill>
            </a:rPr>
            <a:t>L’</a:t>
          </a:r>
          <a:r>
            <a:rPr lang="en-US" cap="none" sz="1400" b="0" i="0" u="none" baseline="0">
              <a:solidFill>
                <a:srgbClr val="FF0000"/>
              </a:solidFill>
            </a:rPr>
            <a:t>efficienza</a:t>
          </a:r>
          <a:r>
            <a:rPr lang="en-US" cap="none" sz="1400" b="0" i="0" u="none" baseline="0">
              <a:solidFill>
                <a:srgbClr val="000000"/>
              </a:solidFill>
            </a:rPr>
            <a:t> di un impianto di terra va intesa come 
</a:t>
          </a:r>
          <a:r>
            <a:rPr lang="en-US" cap="none" sz="1400" b="0" i="0" u="none" baseline="0">
              <a:solidFill>
                <a:srgbClr val="000000"/>
              </a:solidFill>
            </a:rPr>
            <a:t>a) bassa resistenza di terra
</a:t>
          </a:r>
          <a:r>
            <a:rPr lang="en-US" cap="none" sz="1400" b="0" i="0" u="none" baseline="0">
              <a:solidFill>
                <a:srgbClr val="000000"/>
              </a:solidFill>
            </a:rPr>
            <a:t>b) media resistenza di terra
</a:t>
          </a:r>
          <a:r>
            <a:rPr lang="en-US" cap="none" sz="1400" b="0" i="0" u="none" baseline="0">
              <a:solidFill>
                <a:srgbClr val="000000"/>
              </a:solidFill>
            </a:rPr>
            <a:t>c) alta resistenza di terra
</a:t>
          </a:r>
          <a:r>
            <a:rPr lang="en-US" cap="none" sz="1400" b="0" i="0" u="none" baseline="0">
              <a:solidFill>
                <a:srgbClr val="000000"/>
              </a:solidFill>
            </a:rPr>
            <a:t>d) ottimo dispersore a picchetto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17</xdr:row>
      <xdr:rowOff>19050</xdr:rowOff>
    </xdr:from>
    <xdr:to>
      <xdr:col>8</xdr:col>
      <xdr:colOff>466725</xdr:colOff>
      <xdr:row>17</xdr:row>
      <xdr:rowOff>171450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886325" y="301942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32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10</xdr:col>
      <xdr:colOff>419100</xdr:colOff>
      <xdr:row>5</xdr:row>
      <xdr:rowOff>57150</xdr:rowOff>
    </xdr:to>
    <xdr:sp>
      <xdr:nvSpPr>
        <xdr:cNvPr id="4" name="AutoShape 33">
          <a:hlinkClick r:id="rId3"/>
        </xdr:cNvPr>
        <xdr:cNvSpPr>
          <a:spLocks/>
        </xdr:cNvSpPr>
      </xdr:nvSpPr>
      <xdr:spPr>
        <a:xfrm>
          <a:off x="62388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34">
          <a:hlinkClick r:id="rId4"/>
        </xdr:cNvPr>
        <xdr:cNvSpPr>
          <a:spLocks/>
        </xdr:cNvSpPr>
      </xdr:nvSpPr>
      <xdr:spPr>
        <a:xfrm>
          <a:off x="6219825" y="1019175"/>
          <a:ext cx="276225" cy="2571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35">
          <a:hlinkClick r:id="rId5"/>
        </xdr:cNvPr>
        <xdr:cNvSpPr>
          <a:spLocks/>
        </xdr:cNvSpPr>
      </xdr:nvSpPr>
      <xdr:spPr>
        <a:xfrm>
          <a:off x="6238875" y="1381125"/>
          <a:ext cx="238125" cy="29527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10</xdr:col>
      <xdr:colOff>47625</xdr:colOff>
      <xdr:row>16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7150" y="295275"/>
          <a:ext cx="6086475" cy="2562225"/>
        </a:xfrm>
        <a:prstGeom prst="foldedCorner">
          <a:avLst>
            <a:gd name="adj" fmla="val 47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L’efficienza di un dispersore </a:t>
          </a:r>
          <a:r>
            <a:rPr lang="en-US" cap="none" sz="1400" b="0" i="0" u="none" baseline="0">
              <a:solidFill>
                <a:srgbClr val="000000"/>
              </a:solidFill>
            </a:rPr>
            <a:t>dipende da un complesso di fattori, tra i quali i più importanti sono ( più di uno):
</a:t>
          </a:r>
          <a:r>
            <a:rPr lang="en-US" cap="none" sz="1400" b="0" i="0" u="none" baseline="0">
              <a:solidFill>
                <a:srgbClr val="000000"/>
              </a:solidFill>
            </a:rPr>
            <a:t>a) bassa resistenza di terra
</a:t>
          </a:r>
          <a:r>
            <a:rPr lang="en-US" cap="none" sz="1400" b="0" i="0" u="none" baseline="0">
              <a:solidFill>
                <a:srgbClr val="000000"/>
              </a:solidFill>
            </a:rPr>
            <a:t>b) la resistività media del terreno
</a:t>
          </a:r>
          <a:r>
            <a:rPr lang="en-US" cap="none" sz="1400" b="0" i="0" u="none" baseline="0">
              <a:solidFill>
                <a:srgbClr val="000000"/>
              </a:solidFill>
            </a:rPr>
            <a:t>c) natura del terreno
</a:t>
          </a:r>
          <a:r>
            <a:rPr lang="en-US" cap="none" sz="1400" b="0" i="0" u="none" baseline="0">
              <a:solidFill>
                <a:srgbClr val="000000"/>
              </a:solidFill>
            </a:rPr>
            <a:t>d) la lunghezza di ciascun picchetto
</a:t>
          </a:r>
          <a:r>
            <a:rPr lang="en-US" cap="none" sz="1400" b="0" i="0" u="none" baseline="0">
              <a:solidFill>
                <a:srgbClr val="000000"/>
              </a:solidFill>
            </a:rPr>
            <a:t>e) umidità
</a:t>
          </a:r>
          <a:r>
            <a:rPr lang="en-US" cap="none" sz="1400" b="0" i="0" u="none" baseline="0">
              <a:solidFill>
                <a:srgbClr val="000000"/>
              </a:solidFill>
            </a:rPr>
            <a:t>f) il volume del dispersore di ciascun picchetto
</a:t>
          </a:r>
          <a:r>
            <a:rPr lang="en-US" cap="none" sz="1400" b="0" i="0" u="none" baseline="0">
              <a:solidFill>
                <a:srgbClr val="000000"/>
              </a:solidFill>
            </a:rPr>
            <a:t>g) il numero dei picchetti collegati in parallelo
</a:t>
          </a:r>
          <a:r>
            <a:rPr lang="en-US" cap="none" sz="1400" b="0" i="0" u="none" baseline="0">
              <a:solidFill>
                <a:srgbClr val="000000"/>
              </a:solidFill>
            </a:rPr>
            <a:t>h) l’eventuale influenza delle corde di collegamento dei picchetti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17</xdr:row>
      <xdr:rowOff>19050</xdr:rowOff>
    </xdr:from>
    <xdr:to>
      <xdr:col>8</xdr:col>
      <xdr:colOff>466725</xdr:colOff>
      <xdr:row>17</xdr:row>
      <xdr:rowOff>171450</xdr:rowOff>
    </xdr:to>
    <xdr:sp>
      <xdr:nvSpPr>
        <xdr:cNvPr id="2" name="AutoShape 11">
          <a:hlinkClick r:id="rId1"/>
        </xdr:cNvPr>
        <xdr:cNvSpPr>
          <a:spLocks/>
        </xdr:cNvSpPr>
      </xdr:nvSpPr>
      <xdr:spPr>
        <a:xfrm>
          <a:off x="4886325" y="301942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12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10</xdr:col>
      <xdr:colOff>419100</xdr:colOff>
      <xdr:row>5</xdr:row>
      <xdr:rowOff>57150</xdr:rowOff>
    </xdr:to>
    <xdr:sp>
      <xdr:nvSpPr>
        <xdr:cNvPr id="4" name="AutoShape 13">
          <a:hlinkClick r:id="rId3"/>
        </xdr:cNvPr>
        <xdr:cNvSpPr>
          <a:spLocks/>
        </xdr:cNvSpPr>
      </xdr:nvSpPr>
      <xdr:spPr>
        <a:xfrm>
          <a:off x="62388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14">
          <a:hlinkClick r:id="rId4"/>
        </xdr:cNvPr>
        <xdr:cNvSpPr>
          <a:spLocks/>
        </xdr:cNvSpPr>
      </xdr:nvSpPr>
      <xdr:spPr>
        <a:xfrm>
          <a:off x="6219825" y="1019175"/>
          <a:ext cx="276225" cy="2571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15">
          <a:hlinkClick r:id="rId5"/>
        </xdr:cNvPr>
        <xdr:cNvSpPr>
          <a:spLocks/>
        </xdr:cNvSpPr>
      </xdr:nvSpPr>
      <xdr:spPr>
        <a:xfrm>
          <a:off x="6238875" y="1381125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38100</xdr:rowOff>
    </xdr:from>
    <xdr:to>
      <xdr:col>9</xdr:col>
      <xdr:colOff>523875</xdr:colOff>
      <xdr:row>15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7150" y="266700"/>
          <a:ext cx="5953125" cy="2447925"/>
        </a:xfrm>
        <a:prstGeom prst="foldedCorner">
          <a:avLst>
            <a:gd name="adj" fmla="val 47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La </a:t>
          </a:r>
          <a:r>
            <a:rPr lang="en-US" cap="none" sz="1400" b="0" i="0" u="none" baseline="0">
              <a:solidFill>
                <a:srgbClr val="FF0000"/>
              </a:solidFill>
            </a:rPr>
            <a:t>resistività media </a:t>
          </a:r>
          <a:r>
            <a:rPr lang="en-US" cap="none" sz="1400" b="0" i="0" u="none" baseline="0">
              <a:solidFill>
                <a:srgbClr val="000000"/>
              </a:solidFill>
            </a:rPr>
            <a:t>del terreno, estesa a tutto il volume di dispersione, dipende ( più di uno)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natura del terreno 
</a:t>
          </a:r>
          <a:r>
            <a:rPr lang="en-US" cap="none" sz="1400" b="0" i="0" u="none" baseline="0">
              <a:solidFill>
                <a:srgbClr val="000000"/>
              </a:solidFill>
            </a:rPr>
            <a:t>b) la lunghezza di ciascun picchetto
</a:t>
          </a:r>
          <a:r>
            <a:rPr lang="en-US" cap="none" sz="1400" b="0" i="0" u="none" baseline="0">
              <a:solidFill>
                <a:srgbClr val="000000"/>
              </a:solidFill>
            </a:rPr>
            <a:t>c) umidità
</a:t>
          </a:r>
          <a:r>
            <a:rPr lang="en-US" cap="none" sz="1400" b="0" i="0" u="none" baseline="0">
              <a:solidFill>
                <a:srgbClr val="000000"/>
              </a:solidFill>
            </a:rPr>
            <a:t>d) il numero dei picchetti collegati in parallelo
</a:t>
          </a:r>
          <a:r>
            <a:rPr lang="en-US" cap="none" sz="1400" b="0" i="0" u="none" baseline="0">
              <a:solidFill>
                <a:srgbClr val="000000"/>
              </a:solidFill>
            </a:rPr>
            <a:t>e) temperatura
</a:t>
          </a:r>
          <a:r>
            <a:rPr lang="en-US" cap="none" sz="1400" b="0" i="0" u="none" baseline="0">
              <a:solidFill>
                <a:srgbClr val="000000"/>
              </a:solidFill>
            </a:rPr>
            <a:t>f) quantità di sali disciolti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17</xdr:row>
      <xdr:rowOff>47625</xdr:rowOff>
    </xdr:from>
    <xdr:to>
      <xdr:col>8</xdr:col>
      <xdr:colOff>466725</xdr:colOff>
      <xdr:row>18</xdr:row>
      <xdr:rowOff>0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4886325" y="30765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10</xdr:col>
      <xdr:colOff>419100</xdr:colOff>
      <xdr:row>5</xdr:row>
      <xdr:rowOff>57150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62388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621982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13">
          <a:hlinkClick r:id="rId5"/>
        </xdr:cNvPr>
        <xdr:cNvSpPr>
          <a:spLocks/>
        </xdr:cNvSpPr>
      </xdr:nvSpPr>
      <xdr:spPr>
        <a:xfrm>
          <a:off x="6238875" y="13525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9</xdr:col>
      <xdr:colOff>542925</xdr:colOff>
      <xdr:row>13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7625" y="390525"/>
          <a:ext cx="5981700" cy="2038350"/>
        </a:xfrm>
        <a:prstGeom prst="foldedCorner">
          <a:avLst>
            <a:gd name="adj" fmla="val 42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Maggiore è la resistività del terreno  e ................, a parità di altre condizioni, sarà la resistenza di  terra.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a) minore
</a:t>
          </a:r>
          <a:r>
            <a:rPr lang="en-US" cap="none" sz="1400" b="0" i="0" u="none" baseline="0">
              <a:solidFill>
                <a:srgbClr val="000000"/>
              </a:solidFill>
            </a:rPr>
            <a:t> b) maggiore
</a:t>
          </a:r>
          <a:r>
            <a:rPr lang="en-US" cap="none" sz="1400" b="0" i="0" u="none" baseline="0">
              <a:solidFill>
                <a:srgbClr val="000000"/>
              </a:solidFill>
            </a:rPr>
            <a:t> c) la temperatura
</a:t>
          </a:r>
          <a:r>
            <a:rPr lang="en-US" cap="none" sz="1400" b="0" i="0" u="none" baseline="0">
              <a:solidFill>
                <a:srgbClr val="000000"/>
              </a:solidFill>
            </a:rPr>
            <a:t> d) l'umidità del terreno
</a:t>
          </a:r>
        </a:p>
      </xdr:txBody>
    </xdr:sp>
    <xdr:clientData/>
  </xdr:twoCellAnchor>
  <xdr:twoCellAnchor>
    <xdr:from>
      <xdr:col>8</xdr:col>
      <xdr:colOff>47625</xdr:colOff>
      <xdr:row>17</xdr:row>
      <xdr:rowOff>9525</xdr:rowOff>
    </xdr:from>
    <xdr:to>
      <xdr:col>8</xdr:col>
      <xdr:colOff>504825</xdr:colOff>
      <xdr:row>17</xdr:row>
      <xdr:rowOff>161925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4924425" y="30384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10</xdr:col>
      <xdr:colOff>419100</xdr:colOff>
      <xdr:row>5</xdr:row>
      <xdr:rowOff>57150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62388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6219825" y="1019175"/>
          <a:ext cx="276225" cy="2571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13">
          <a:hlinkClick r:id="rId5"/>
        </xdr:cNvPr>
        <xdr:cNvSpPr>
          <a:spLocks/>
        </xdr:cNvSpPr>
      </xdr:nvSpPr>
      <xdr:spPr>
        <a:xfrm>
          <a:off x="6238875" y="1381125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</xdr:rowOff>
    </xdr:from>
    <xdr:to>
      <xdr:col>9</xdr:col>
      <xdr:colOff>561975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" y="400050"/>
          <a:ext cx="6000750" cy="2257425"/>
        </a:xfrm>
        <a:prstGeom prst="foldedCorner">
          <a:avLst>
            <a:gd name="adj" fmla="val 46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La </a:t>
          </a:r>
          <a:r>
            <a:rPr lang="en-US" cap="none" sz="1400" b="0" i="0" u="none" baseline="0">
              <a:solidFill>
                <a:srgbClr val="FF0000"/>
              </a:solidFill>
            </a:rPr>
            <a:t>lunghezza</a:t>
          </a:r>
          <a:r>
            <a:rPr lang="en-US" cap="none" sz="1400" b="0" i="0" u="none" baseline="0">
              <a:solidFill>
                <a:srgbClr val="000000"/>
              </a:solidFill>
            </a:rPr>
            <a:t> di ciascun  picchetto  influenza positivamente l’efficienza, nel senso che la resistenza è tanto minore quanto più il picchetto è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a) corto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b) lungo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c) duro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d) forato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76200</xdr:colOff>
      <xdr:row>17</xdr:row>
      <xdr:rowOff>28575</xdr:rowOff>
    </xdr:from>
    <xdr:to>
      <xdr:col>8</xdr:col>
      <xdr:colOff>533400</xdr:colOff>
      <xdr:row>17</xdr:row>
      <xdr:rowOff>180975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4953000" y="28575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10</xdr:col>
      <xdr:colOff>419100</xdr:colOff>
      <xdr:row>5</xdr:row>
      <xdr:rowOff>57150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62388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8">
          <a:hlinkClick r:id="rId4"/>
        </xdr:cNvPr>
        <xdr:cNvSpPr>
          <a:spLocks/>
        </xdr:cNvSpPr>
      </xdr:nvSpPr>
      <xdr:spPr>
        <a:xfrm>
          <a:off x="621982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9">
          <a:hlinkClick r:id="rId5"/>
        </xdr:cNvPr>
        <xdr:cNvSpPr>
          <a:spLocks/>
        </xdr:cNvSpPr>
      </xdr:nvSpPr>
      <xdr:spPr>
        <a:xfrm>
          <a:off x="6238875" y="13525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152400</xdr:rowOff>
    </xdr:from>
    <xdr:to>
      <xdr:col>10</xdr:col>
      <xdr:colOff>19050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95250" y="381000"/>
          <a:ext cx="6019800" cy="2305050"/>
        </a:xfrm>
        <a:prstGeom prst="foldedCorner">
          <a:avLst>
            <a:gd name="adj" fmla="val 45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 si vuole  sfruttare pienamente la possibilità di dispersione di un picchetto, considerando anche la corda, </a:t>
          </a:r>
          <a:r>
            <a:rPr lang="en-US" cap="none" sz="1400" b="0" i="0" u="none" baseline="0">
              <a:solidFill>
                <a:srgbClr val="FF0000"/>
              </a:solidFill>
            </a:rPr>
            <a:t>l’interdistanza ottimale </a:t>
          </a:r>
          <a:r>
            <a:rPr lang="en-US" cap="none" sz="1400" b="0" i="0" u="none" baseline="0">
              <a:solidFill>
                <a:srgbClr val="000000"/>
              </a:solidFill>
            </a:rPr>
            <a:t> può essere di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a)  1-4 metri
</a:t>
          </a:r>
          <a:r>
            <a:rPr lang="en-US" cap="none" sz="1400" b="0" i="0" u="none" baseline="0">
              <a:solidFill>
                <a:srgbClr val="000000"/>
              </a:solidFill>
            </a:rPr>
            <a:t> b)  4- 8 metri
</a:t>
          </a:r>
          <a:r>
            <a:rPr lang="en-US" cap="none" sz="1400" b="0" i="0" u="none" baseline="0">
              <a:solidFill>
                <a:srgbClr val="000000"/>
              </a:solidFill>
            </a:rPr>
            <a:t> c) 12-16 metri
</a:t>
          </a:r>
          <a:r>
            <a:rPr lang="en-US" cap="none" sz="1400" b="0" i="0" u="none" baseline="0">
              <a:solidFill>
                <a:srgbClr val="000000"/>
              </a:solidFill>
            </a:rPr>
            <a:t> d) 20-25 metri
</a:t>
          </a:r>
        </a:p>
      </xdr:txBody>
    </xdr:sp>
    <xdr:clientData/>
  </xdr:twoCellAnchor>
  <xdr:twoCellAnchor>
    <xdr:from>
      <xdr:col>8</xdr:col>
      <xdr:colOff>76200</xdr:colOff>
      <xdr:row>17</xdr:row>
      <xdr:rowOff>19050</xdr:rowOff>
    </xdr:from>
    <xdr:to>
      <xdr:col>8</xdr:col>
      <xdr:colOff>533400</xdr:colOff>
      <xdr:row>17</xdr:row>
      <xdr:rowOff>171450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4953000" y="30480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6210300" y="561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85725</xdr:rowOff>
    </xdr:from>
    <xdr:to>
      <xdr:col>10</xdr:col>
      <xdr:colOff>419100</xdr:colOff>
      <xdr:row>5</xdr:row>
      <xdr:rowOff>57150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6238875" y="8001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6219825" y="10191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6" name="AutoShape 13">
          <a:hlinkClick r:id="rId5"/>
        </xdr:cNvPr>
        <xdr:cNvSpPr>
          <a:spLocks/>
        </xdr:cNvSpPr>
      </xdr:nvSpPr>
      <xdr:spPr>
        <a:xfrm>
          <a:off x="6238875" y="13525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2:H15"/>
  <sheetViews>
    <sheetView defaultGridColor="0" zoomScalePageLayoutView="0" colorId="11" workbookViewId="0" topLeftCell="A1">
      <selection activeCell="B30" sqref="B30"/>
    </sheetView>
  </sheetViews>
  <sheetFormatPr defaultColWidth="9.140625" defaultRowHeight="12.75"/>
  <cols>
    <col min="1" max="16384" width="9.140625" style="1" customWidth="1"/>
  </cols>
  <sheetData>
    <row r="12" ht="18">
      <c r="H12" s="22" t="s">
        <v>14</v>
      </c>
    </row>
    <row r="15" ht="15.75">
      <c r="H15" s="31" t="s">
        <v>49</v>
      </c>
    </row>
  </sheetData>
  <sheetProtection password="8AFD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6384" width="9.140625" style="2" customWidth="1"/>
  </cols>
  <sheetData>
    <row r="1" ht="18">
      <c r="A1" s="23" t="s">
        <v>23</v>
      </c>
    </row>
    <row r="3" ht="12.75">
      <c r="K3" s="5"/>
    </row>
    <row r="4" ht="12.75">
      <c r="K4" s="5"/>
    </row>
    <row r="5" ht="12.75">
      <c r="K5" s="5"/>
    </row>
    <row r="6" ht="12.75">
      <c r="K6" s="5"/>
    </row>
    <row r="7" ht="12.75">
      <c r="K7" s="5"/>
    </row>
    <row r="8" spans="4:11" ht="15">
      <c r="D8" s="7"/>
      <c r="K8" s="5"/>
    </row>
    <row r="9" spans="4:11" ht="15">
      <c r="D9" s="7"/>
      <c r="K9" s="5"/>
    </row>
    <row r="10" spans="4:11" ht="15">
      <c r="D10" s="7"/>
      <c r="K10" s="5"/>
    </row>
    <row r="11" ht="15">
      <c r="D11" s="7"/>
    </row>
    <row r="12" ht="15">
      <c r="D12" s="7"/>
    </row>
    <row r="13" ht="15">
      <c r="D13" s="7"/>
    </row>
    <row r="14" ht="15">
      <c r="D14" s="7"/>
    </row>
    <row r="17" ht="13.5" thickBot="1"/>
    <row r="18" spans="2:11" ht="15.75" thickBot="1">
      <c r="B18" s="2" t="s">
        <v>4</v>
      </c>
      <c r="C18" s="3"/>
      <c r="D18" s="3"/>
      <c r="J18" s="66"/>
      <c r="K18" s="5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8">
      <c r="A1" s="23" t="s">
        <v>22</v>
      </c>
    </row>
    <row r="3" ht="12.75">
      <c r="K3" s="5"/>
    </row>
    <row r="4" ht="12.75">
      <c r="K4" s="5"/>
    </row>
    <row r="5" ht="12.75">
      <c r="K5" s="5"/>
    </row>
    <row r="6" ht="12.75">
      <c r="K6" s="5"/>
    </row>
    <row r="7" ht="12.75">
      <c r="K7" s="5"/>
    </row>
    <row r="8" ht="12.75">
      <c r="K8" s="5"/>
    </row>
    <row r="9" ht="12.75">
      <c r="K9" s="5"/>
    </row>
    <row r="10" ht="12.75">
      <c r="K10" s="5"/>
    </row>
    <row r="17" ht="13.5" thickBot="1"/>
    <row r="18" spans="2:11" ht="15.75" thickBot="1">
      <c r="B18" s="2" t="s">
        <v>4</v>
      </c>
      <c r="C18" s="3"/>
      <c r="D18" s="3"/>
      <c r="J18" s="66"/>
      <c r="K18" s="5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8">
      <c r="A1" s="23" t="s">
        <v>21</v>
      </c>
    </row>
    <row r="3" ht="12.75">
      <c r="K3" s="5"/>
    </row>
    <row r="4" ht="12.75">
      <c r="K4" s="5"/>
    </row>
    <row r="5" ht="12.75">
      <c r="K5" s="5"/>
    </row>
    <row r="6" ht="12.75">
      <c r="K6" s="5"/>
    </row>
    <row r="7" ht="12.75">
      <c r="K7" s="5"/>
    </row>
    <row r="8" ht="12.75">
      <c r="K8" s="5"/>
    </row>
    <row r="9" ht="12.75">
      <c r="K9" s="5"/>
    </row>
    <row r="10" ht="12.75">
      <c r="K10" s="5"/>
    </row>
    <row r="17" ht="13.5" thickBot="1"/>
    <row r="18" spans="2:11" ht="15.75" thickBot="1">
      <c r="B18" s="2" t="s">
        <v>4</v>
      </c>
      <c r="C18" s="3"/>
      <c r="D18" s="3"/>
      <c r="J18" s="66"/>
      <c r="K18" s="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8">
      <c r="A1" s="23" t="s">
        <v>20</v>
      </c>
    </row>
    <row r="3" spans="9:11" ht="12.75">
      <c r="I3" s="26"/>
      <c r="K3" s="5"/>
    </row>
    <row r="4" ht="12.75">
      <c r="K4" s="5"/>
    </row>
    <row r="5" ht="12.75">
      <c r="K5" s="5"/>
    </row>
    <row r="6" ht="12.75">
      <c r="K6" s="5"/>
    </row>
    <row r="7" ht="12.75">
      <c r="K7" s="5"/>
    </row>
    <row r="8" ht="12.75">
      <c r="K8" s="5"/>
    </row>
    <row r="9" ht="12.75">
      <c r="K9" s="5"/>
    </row>
    <row r="10" ht="12.75">
      <c r="K10" s="5"/>
    </row>
    <row r="17" ht="13.5" thickBot="1"/>
    <row r="18" spans="2:11" ht="15.75" thickBot="1">
      <c r="B18" s="2" t="s">
        <v>9</v>
      </c>
      <c r="C18" s="3"/>
      <c r="D18" s="3"/>
      <c r="J18" s="66"/>
      <c r="K18" s="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8">
      <c r="A1" s="23" t="s">
        <v>19</v>
      </c>
    </row>
    <row r="3" ht="12.75">
      <c r="K3" s="5"/>
    </row>
    <row r="4" ht="12.75">
      <c r="K4" s="5"/>
    </row>
    <row r="5" spans="9:11" ht="12.75">
      <c r="I5" s="26"/>
      <c r="K5" s="5"/>
    </row>
    <row r="6" ht="12.75">
      <c r="K6" s="5"/>
    </row>
    <row r="7" ht="12.75">
      <c r="K7" s="5"/>
    </row>
    <row r="8" ht="12.75">
      <c r="K8" s="5"/>
    </row>
    <row r="9" ht="12.75">
      <c r="K9" s="5"/>
    </row>
    <row r="10" ht="12.75">
      <c r="K10" s="5"/>
    </row>
    <row r="17" ht="13.5" thickBot="1"/>
    <row r="18" spans="2:11" ht="15.75" thickBot="1">
      <c r="B18" s="2" t="s">
        <v>10</v>
      </c>
      <c r="C18" s="3"/>
      <c r="D18" s="3"/>
      <c r="J18" s="66"/>
      <c r="K18" s="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8">
      <c r="A1" s="23" t="s">
        <v>18</v>
      </c>
    </row>
    <row r="3" ht="12.75">
      <c r="K3" s="5"/>
    </row>
    <row r="4" ht="12.75">
      <c r="K4" s="5"/>
    </row>
    <row r="5" ht="12.75">
      <c r="K5" s="5"/>
    </row>
    <row r="6" ht="12.75">
      <c r="K6" s="5"/>
    </row>
    <row r="7" ht="12.75">
      <c r="K7" s="5"/>
    </row>
    <row r="8" ht="12.75">
      <c r="K8" s="5"/>
    </row>
    <row r="9" ht="12.75">
      <c r="K9" s="5"/>
    </row>
    <row r="10" spans="10:11" ht="12.75">
      <c r="J10" s="33"/>
      <c r="K10" s="5"/>
    </row>
    <row r="17" ht="13.5" thickBot="1"/>
    <row r="18" spans="2:11" ht="15" customHeight="1" thickBot="1">
      <c r="B18" s="2" t="s">
        <v>10</v>
      </c>
      <c r="C18" s="3"/>
      <c r="D18" s="3"/>
      <c r="J18" s="66"/>
      <c r="K18" s="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5.8515625" style="150" customWidth="1"/>
    <col min="2" max="2" width="5.8515625" style="151" customWidth="1"/>
    <col min="3" max="16384" width="5.8515625" style="8" customWidth="1"/>
  </cols>
  <sheetData>
    <row r="1" spans="1:12" ht="22.5" customHeight="1" thickBot="1" thickTop="1">
      <c r="A1" s="131"/>
      <c r="B1" s="132"/>
      <c r="C1" s="133" t="s">
        <v>169</v>
      </c>
      <c r="D1" s="134"/>
      <c r="E1" s="134"/>
      <c r="F1" s="134"/>
      <c r="G1" s="134"/>
      <c r="H1" s="134"/>
      <c r="I1" s="134"/>
      <c r="J1" s="134"/>
      <c r="K1" s="134"/>
      <c r="L1" s="135"/>
    </row>
    <row r="2" spans="1:12" ht="20.25" thickBot="1">
      <c r="A2" s="136" t="s">
        <v>67</v>
      </c>
      <c r="B2" s="137" t="s">
        <v>68</v>
      </c>
      <c r="C2" s="138">
        <v>30</v>
      </c>
      <c r="D2" s="138">
        <v>40</v>
      </c>
      <c r="E2" s="138">
        <v>50</v>
      </c>
      <c r="F2" s="138">
        <v>65</v>
      </c>
      <c r="G2" s="138">
        <v>80</v>
      </c>
      <c r="H2" s="138">
        <v>100</v>
      </c>
      <c r="I2" s="138">
        <v>150</v>
      </c>
      <c r="J2" s="138">
        <v>200</v>
      </c>
      <c r="K2" s="138">
        <v>250</v>
      </c>
      <c r="L2" s="139">
        <v>300</v>
      </c>
    </row>
    <row r="3" spans="1:12" ht="20.25" thickBot="1">
      <c r="A3" s="140">
        <v>1</v>
      </c>
      <c r="B3" s="137">
        <v>48</v>
      </c>
      <c r="C3" s="116" t="s">
        <v>170</v>
      </c>
      <c r="D3" s="116" t="s">
        <v>171</v>
      </c>
      <c r="E3" s="116" t="s">
        <v>172</v>
      </c>
      <c r="F3" s="116" t="s">
        <v>173</v>
      </c>
      <c r="G3" s="116" t="s">
        <v>174</v>
      </c>
      <c r="H3" s="116" t="s">
        <v>175</v>
      </c>
      <c r="I3" s="116" t="s">
        <v>176</v>
      </c>
      <c r="J3" s="116">
        <v>123</v>
      </c>
      <c r="K3" s="116">
        <v>153</v>
      </c>
      <c r="L3" s="117">
        <v>184</v>
      </c>
    </row>
    <row r="4" spans="1:12" ht="20.25" thickBot="1">
      <c r="A4" s="141"/>
      <c r="B4" s="137">
        <v>60</v>
      </c>
      <c r="C4" s="116" t="s">
        <v>177</v>
      </c>
      <c r="D4" s="116" t="s">
        <v>178</v>
      </c>
      <c r="E4" s="116" t="s">
        <v>179</v>
      </c>
      <c r="F4" s="116" t="s">
        <v>180</v>
      </c>
      <c r="G4" s="116" t="s">
        <v>181</v>
      </c>
      <c r="H4" s="116" t="s">
        <v>182</v>
      </c>
      <c r="I4" s="116" t="s">
        <v>183</v>
      </c>
      <c r="J4" s="116">
        <v>110</v>
      </c>
      <c r="K4" s="116">
        <v>145</v>
      </c>
      <c r="L4" s="117">
        <v>173</v>
      </c>
    </row>
    <row r="5" spans="1:12" ht="20.25" thickBot="1">
      <c r="A5" s="140">
        <v>1.2</v>
      </c>
      <c r="B5" s="137">
        <v>48</v>
      </c>
      <c r="C5" s="116" t="s">
        <v>184</v>
      </c>
      <c r="D5" s="116" t="s">
        <v>185</v>
      </c>
      <c r="E5" s="116" t="s">
        <v>186</v>
      </c>
      <c r="F5" s="116" t="s">
        <v>187</v>
      </c>
      <c r="G5" s="116" t="s">
        <v>188</v>
      </c>
      <c r="H5" s="116" t="s">
        <v>189</v>
      </c>
      <c r="I5" s="116" t="s">
        <v>190</v>
      </c>
      <c r="J5" s="116">
        <v>107</v>
      </c>
      <c r="K5" s="116">
        <v>134</v>
      </c>
      <c r="L5" s="117">
        <v>161</v>
      </c>
    </row>
    <row r="6" spans="1:12" ht="20.25" thickBot="1">
      <c r="A6" s="141"/>
      <c r="B6" s="137">
        <v>60</v>
      </c>
      <c r="C6" s="116" t="s">
        <v>191</v>
      </c>
      <c r="D6" s="116" t="s">
        <v>192</v>
      </c>
      <c r="E6" s="116" t="s">
        <v>193</v>
      </c>
      <c r="F6" s="116">
        <v>33</v>
      </c>
      <c r="G6" s="116" t="s">
        <v>194</v>
      </c>
      <c r="H6" s="116" t="s">
        <v>195</v>
      </c>
      <c r="I6" s="116" t="s">
        <v>196</v>
      </c>
      <c r="J6" s="116">
        <v>102</v>
      </c>
      <c r="K6" s="116">
        <v>127</v>
      </c>
      <c r="L6" s="117">
        <v>152</v>
      </c>
    </row>
    <row r="7" spans="1:12" ht="20.25" thickBot="1">
      <c r="A7" s="140">
        <v>1.5</v>
      </c>
      <c r="B7" s="137">
        <v>48</v>
      </c>
      <c r="C7" s="116" t="s">
        <v>197</v>
      </c>
      <c r="D7" s="116" t="s">
        <v>198</v>
      </c>
      <c r="E7" s="116" t="s">
        <v>199</v>
      </c>
      <c r="F7" s="116" t="s">
        <v>200</v>
      </c>
      <c r="G7" s="116" t="s">
        <v>201</v>
      </c>
      <c r="H7" s="116" t="s">
        <v>202</v>
      </c>
      <c r="I7" s="116" t="s">
        <v>203</v>
      </c>
      <c r="J7" s="116">
        <v>91</v>
      </c>
      <c r="K7" s="116">
        <v>114</v>
      </c>
      <c r="L7" s="117">
        <v>137</v>
      </c>
    </row>
    <row r="8" spans="1:12" ht="20.25" thickBot="1">
      <c r="A8" s="141"/>
      <c r="B8" s="137">
        <v>60</v>
      </c>
      <c r="C8" s="116" t="s">
        <v>204</v>
      </c>
      <c r="D8" s="116" t="s">
        <v>205</v>
      </c>
      <c r="E8" s="116" t="s">
        <v>206</v>
      </c>
      <c r="F8" s="116">
        <v>28</v>
      </c>
      <c r="G8" s="116" t="s">
        <v>207</v>
      </c>
      <c r="H8" s="116" t="s">
        <v>208</v>
      </c>
      <c r="I8" s="116" t="s">
        <v>209</v>
      </c>
      <c r="J8" s="116" t="s">
        <v>210</v>
      </c>
      <c r="K8" s="116">
        <v>106</v>
      </c>
      <c r="L8" s="117">
        <v>129</v>
      </c>
    </row>
    <row r="9" spans="1:12" ht="23.25" customHeight="1" thickBot="1">
      <c r="A9" s="142">
        <v>2</v>
      </c>
      <c r="B9" s="137">
        <v>48</v>
      </c>
      <c r="C9" s="116">
        <v>11</v>
      </c>
      <c r="D9" s="116" t="s">
        <v>211</v>
      </c>
      <c r="E9" s="116" t="s">
        <v>212</v>
      </c>
      <c r="F9" s="116" t="s">
        <v>213</v>
      </c>
      <c r="G9" s="116" t="s">
        <v>214</v>
      </c>
      <c r="H9" s="116" t="s">
        <v>215</v>
      </c>
      <c r="I9" s="116" t="s">
        <v>216</v>
      </c>
      <c r="J9" s="116" t="s">
        <v>217</v>
      </c>
      <c r="K9" s="116" t="s">
        <v>218</v>
      </c>
      <c r="L9" s="117">
        <v>110</v>
      </c>
    </row>
    <row r="10" spans="1:12" ht="20.25" thickBot="1">
      <c r="A10" s="143"/>
      <c r="B10" s="137">
        <v>60</v>
      </c>
      <c r="C10" s="116" t="s">
        <v>91</v>
      </c>
      <c r="D10" s="116" t="s">
        <v>140</v>
      </c>
      <c r="E10" s="116" t="s">
        <v>177</v>
      </c>
      <c r="F10" s="116" t="s">
        <v>199</v>
      </c>
      <c r="G10" s="116" t="s">
        <v>219</v>
      </c>
      <c r="H10" s="116" t="s">
        <v>220</v>
      </c>
      <c r="I10" s="116" t="s">
        <v>221</v>
      </c>
      <c r="J10" s="116" t="s">
        <v>222</v>
      </c>
      <c r="K10" s="116">
        <v>87</v>
      </c>
      <c r="L10" s="117">
        <v>104</v>
      </c>
    </row>
    <row r="11" spans="1:12" ht="20.25" thickBot="1">
      <c r="A11" s="140">
        <v>2.5</v>
      </c>
      <c r="B11" s="137">
        <v>48</v>
      </c>
      <c r="C11" s="116" t="s">
        <v>118</v>
      </c>
      <c r="D11" s="116" t="s">
        <v>223</v>
      </c>
      <c r="E11" s="116" t="s">
        <v>131</v>
      </c>
      <c r="F11" s="116">
        <v>20</v>
      </c>
      <c r="G11" s="116" t="s">
        <v>224</v>
      </c>
      <c r="H11" s="116" t="s">
        <v>225</v>
      </c>
      <c r="I11" s="116" t="s">
        <v>226</v>
      </c>
      <c r="J11" s="116" t="s">
        <v>227</v>
      </c>
      <c r="K11" s="116" t="s">
        <v>228</v>
      </c>
      <c r="L11" s="117" t="s">
        <v>229</v>
      </c>
    </row>
    <row r="12" spans="1:12" ht="20.25" thickBot="1">
      <c r="A12" s="141"/>
      <c r="B12" s="137">
        <v>60</v>
      </c>
      <c r="C12" s="116" t="s">
        <v>230</v>
      </c>
      <c r="D12" s="116" t="s">
        <v>231</v>
      </c>
      <c r="E12" s="116" t="s">
        <v>232</v>
      </c>
      <c r="F12" s="116" t="s">
        <v>233</v>
      </c>
      <c r="G12" s="116" t="s">
        <v>234</v>
      </c>
      <c r="H12" s="116" t="s">
        <v>214</v>
      </c>
      <c r="I12" s="116">
        <v>44</v>
      </c>
      <c r="J12" s="116" t="s">
        <v>235</v>
      </c>
      <c r="K12" s="116" t="s">
        <v>236</v>
      </c>
      <c r="L12" s="117">
        <v>88</v>
      </c>
    </row>
    <row r="13" spans="1:12" ht="20.25" thickBot="1">
      <c r="A13" s="140">
        <v>3</v>
      </c>
      <c r="B13" s="137">
        <v>48</v>
      </c>
      <c r="C13" s="116">
        <v>8</v>
      </c>
      <c r="D13" s="116" t="s">
        <v>237</v>
      </c>
      <c r="E13" s="116" t="s">
        <v>120</v>
      </c>
      <c r="F13" s="116" t="s">
        <v>205</v>
      </c>
      <c r="G13" s="116" t="s">
        <v>238</v>
      </c>
      <c r="H13" s="116" t="s">
        <v>101</v>
      </c>
      <c r="I13" s="116">
        <v>40</v>
      </c>
      <c r="J13" s="116" t="s">
        <v>239</v>
      </c>
      <c r="K13" s="116" t="s">
        <v>240</v>
      </c>
      <c r="L13" s="117">
        <v>80</v>
      </c>
    </row>
    <row r="14" spans="1:12" ht="20.25" thickBot="1">
      <c r="A14" s="141"/>
      <c r="B14" s="137">
        <v>60</v>
      </c>
      <c r="C14" s="116" t="s">
        <v>241</v>
      </c>
      <c r="D14" s="116" t="s">
        <v>242</v>
      </c>
      <c r="E14" s="116" t="s">
        <v>243</v>
      </c>
      <c r="F14" s="116" t="s">
        <v>113</v>
      </c>
      <c r="G14" s="116" t="s">
        <v>244</v>
      </c>
      <c r="H14" s="116" t="s">
        <v>245</v>
      </c>
      <c r="I14" s="116" t="s">
        <v>246</v>
      </c>
      <c r="J14" s="116">
        <v>51</v>
      </c>
      <c r="K14" s="116" t="s">
        <v>247</v>
      </c>
      <c r="L14" s="117" t="s">
        <v>248</v>
      </c>
    </row>
    <row r="15" spans="1:12" ht="20.25" thickBot="1">
      <c r="A15" s="140">
        <v>4</v>
      </c>
      <c r="B15" s="137">
        <v>48</v>
      </c>
      <c r="C15" s="116" t="s">
        <v>249</v>
      </c>
      <c r="D15" s="116" t="s">
        <v>168</v>
      </c>
      <c r="E15" s="116" t="s">
        <v>130</v>
      </c>
      <c r="F15" s="116" t="s">
        <v>112</v>
      </c>
      <c r="G15" s="116">
        <v>17</v>
      </c>
      <c r="H15" s="116" t="s">
        <v>250</v>
      </c>
      <c r="I15" s="116" t="s">
        <v>251</v>
      </c>
      <c r="J15" s="116" t="s">
        <v>252</v>
      </c>
      <c r="K15" s="116">
        <v>53</v>
      </c>
      <c r="L15" s="117" t="s">
        <v>253</v>
      </c>
    </row>
    <row r="16" spans="1:12" ht="20.25" thickBot="1">
      <c r="A16" s="144"/>
      <c r="B16" s="137">
        <v>60</v>
      </c>
      <c r="C16" s="145" t="s">
        <v>254</v>
      </c>
      <c r="D16" s="145" t="s">
        <v>166</v>
      </c>
      <c r="E16" s="145" t="s">
        <v>242</v>
      </c>
      <c r="F16" s="145" t="s">
        <v>255</v>
      </c>
      <c r="G16" s="145" t="s">
        <v>256</v>
      </c>
      <c r="H16" s="145" t="s">
        <v>192</v>
      </c>
      <c r="I16" s="145" t="s">
        <v>257</v>
      </c>
      <c r="J16" s="145" t="s">
        <v>258</v>
      </c>
      <c r="K16" s="145" t="s">
        <v>259</v>
      </c>
      <c r="L16" s="146" t="s">
        <v>260</v>
      </c>
    </row>
    <row r="17" spans="1:12" ht="22.5" customHeight="1" thickBot="1">
      <c r="A17" s="114"/>
      <c r="B17" s="115"/>
      <c r="C17" s="147" t="s">
        <v>261</v>
      </c>
      <c r="D17" s="148"/>
      <c r="E17" s="148"/>
      <c r="F17" s="148"/>
      <c r="G17" s="148"/>
      <c r="H17" s="148"/>
      <c r="I17" s="148"/>
      <c r="J17" s="148"/>
      <c r="K17" s="148"/>
      <c r="L17" s="149"/>
    </row>
    <row r="18" ht="15.75" thickTop="1"/>
  </sheetData>
  <sheetProtection password="CC70" sheet="1" objects="1" scenarios="1"/>
  <mergeCells count="9">
    <mergeCell ref="C1:L1"/>
    <mergeCell ref="C17:L17"/>
    <mergeCell ref="A3:A4"/>
    <mergeCell ref="A5:A6"/>
    <mergeCell ref="A7:A8"/>
    <mergeCell ref="A9:A10"/>
    <mergeCell ref="A11:A12"/>
    <mergeCell ref="A13:A14"/>
    <mergeCell ref="A15:A16"/>
  </mergeCells>
  <printOptions/>
  <pageMargins left="0.75" right="0.75" top="1" bottom="1" header="0.5" footer="0.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8">
      <c r="A1" s="23" t="s">
        <v>17</v>
      </c>
    </row>
    <row r="3" ht="12.75">
      <c r="K3" s="5"/>
    </row>
    <row r="4" ht="12.75">
      <c r="K4" s="5"/>
    </row>
    <row r="5" ht="12.75">
      <c r="K5" s="5"/>
    </row>
    <row r="6" ht="12.75">
      <c r="K6" s="5"/>
    </row>
    <row r="7" ht="12.75">
      <c r="K7" s="5"/>
    </row>
    <row r="8" ht="12.75">
      <c r="K8" s="5"/>
    </row>
    <row r="9" ht="12.75">
      <c r="K9" s="5"/>
    </row>
    <row r="10" ht="12.75">
      <c r="K10" s="5"/>
    </row>
    <row r="17" ht="13.5" thickBot="1"/>
    <row r="18" spans="2:11" ht="15.75" thickBot="1">
      <c r="B18" s="2" t="s">
        <v>9</v>
      </c>
      <c r="C18" s="3"/>
      <c r="D18" s="3"/>
      <c r="J18" s="66"/>
      <c r="K18" s="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9.140625" style="34" customWidth="1"/>
    <col min="2" max="2" width="5.140625" style="34" bestFit="1" customWidth="1"/>
    <col min="3" max="11" width="4.140625" style="34" bestFit="1" customWidth="1"/>
    <col min="12" max="15" width="5.140625" style="34" bestFit="1" customWidth="1"/>
    <col min="16" max="16" width="5.57421875" style="34" bestFit="1" customWidth="1"/>
    <col min="17" max="16384" width="9.140625" style="34" customWidth="1"/>
  </cols>
  <sheetData>
    <row r="1" spans="1:16" ht="20.25" thickTop="1">
      <c r="A1" s="129"/>
      <c r="B1" s="130"/>
      <c r="C1" s="119" t="s">
        <v>69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</row>
    <row r="2" spans="1:16" s="35" customFormat="1" ht="20.25" thickBot="1">
      <c r="A2" s="128"/>
      <c r="B2" s="128"/>
      <c r="C2" s="122">
        <v>20</v>
      </c>
      <c r="D2" s="123">
        <v>25</v>
      </c>
      <c r="E2" s="123">
        <v>30</v>
      </c>
      <c r="F2" s="123">
        <v>35</v>
      </c>
      <c r="G2" s="123">
        <v>40</v>
      </c>
      <c r="H2" s="123">
        <v>50</v>
      </c>
      <c r="I2" s="123">
        <v>60</v>
      </c>
      <c r="J2" s="123">
        <v>70</v>
      </c>
      <c r="K2" s="123">
        <v>85</v>
      </c>
      <c r="L2" s="123">
        <v>100</v>
      </c>
      <c r="M2" s="123">
        <v>120</v>
      </c>
      <c r="N2" s="123">
        <v>140</v>
      </c>
      <c r="O2" s="123">
        <v>165</v>
      </c>
      <c r="P2" s="124">
        <v>200</v>
      </c>
    </row>
    <row r="3" spans="1:16" s="35" customFormat="1" ht="20.25" thickTop="1">
      <c r="A3" s="152" t="s">
        <v>70</v>
      </c>
      <c r="B3" s="125">
        <v>2</v>
      </c>
      <c r="C3" s="87">
        <v>1</v>
      </c>
      <c r="D3" s="88">
        <v>2</v>
      </c>
      <c r="E3" s="88">
        <v>2</v>
      </c>
      <c r="F3" s="88">
        <v>2</v>
      </c>
      <c r="G3" s="88">
        <v>3</v>
      </c>
      <c r="H3" s="88">
        <v>4</v>
      </c>
      <c r="I3" s="88">
        <v>6</v>
      </c>
      <c r="J3" s="88">
        <v>7</v>
      </c>
      <c r="K3" s="88">
        <v>8</v>
      </c>
      <c r="L3" s="88">
        <v>12</v>
      </c>
      <c r="M3" s="88">
        <v>16</v>
      </c>
      <c r="N3" s="88">
        <v>21</v>
      </c>
      <c r="O3" s="88">
        <v>26</v>
      </c>
      <c r="P3" s="89">
        <v>35</v>
      </c>
    </row>
    <row r="4" spans="1:16" s="35" customFormat="1" ht="19.5">
      <c r="A4" s="153"/>
      <c r="B4" s="118">
        <v>3</v>
      </c>
      <c r="C4" s="90">
        <v>1</v>
      </c>
      <c r="D4" s="73">
        <v>2</v>
      </c>
      <c r="E4" s="73">
        <v>2</v>
      </c>
      <c r="F4" s="73">
        <v>2</v>
      </c>
      <c r="G4" s="73">
        <v>3</v>
      </c>
      <c r="H4" s="73">
        <v>4</v>
      </c>
      <c r="I4" s="73">
        <v>6</v>
      </c>
      <c r="J4" s="73">
        <v>6</v>
      </c>
      <c r="K4" s="73">
        <v>8</v>
      </c>
      <c r="L4" s="73">
        <v>9</v>
      </c>
      <c r="M4" s="73">
        <v>12</v>
      </c>
      <c r="N4" s="73">
        <v>15</v>
      </c>
      <c r="O4" s="73">
        <v>18</v>
      </c>
      <c r="P4" s="92">
        <v>24</v>
      </c>
    </row>
    <row r="5" spans="1:16" s="35" customFormat="1" ht="19.5">
      <c r="A5" s="153"/>
      <c r="B5" s="118">
        <v>5</v>
      </c>
      <c r="C5" s="90">
        <v>1</v>
      </c>
      <c r="D5" s="73">
        <v>2</v>
      </c>
      <c r="E5" s="73">
        <v>2</v>
      </c>
      <c r="F5" s="73">
        <v>2</v>
      </c>
      <c r="G5" s="73">
        <v>3</v>
      </c>
      <c r="H5" s="73">
        <v>4</v>
      </c>
      <c r="I5" s="73">
        <v>5</v>
      </c>
      <c r="J5" s="73">
        <v>6</v>
      </c>
      <c r="K5" s="73">
        <v>7</v>
      </c>
      <c r="L5" s="73">
        <v>8</v>
      </c>
      <c r="M5" s="73">
        <v>11</v>
      </c>
      <c r="N5" s="73">
        <v>16</v>
      </c>
      <c r="O5" s="73">
        <v>16</v>
      </c>
      <c r="P5" s="92">
        <v>19</v>
      </c>
    </row>
    <row r="6" spans="1:16" s="35" customFormat="1" ht="19.5">
      <c r="A6" s="153"/>
      <c r="B6" s="118" t="s">
        <v>109</v>
      </c>
      <c r="C6" s="90">
        <v>1</v>
      </c>
      <c r="D6" s="73">
        <v>2</v>
      </c>
      <c r="E6" s="73">
        <v>2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7</v>
      </c>
      <c r="M6" s="73">
        <v>10</v>
      </c>
      <c r="N6" s="73">
        <v>12</v>
      </c>
      <c r="O6" s="73">
        <v>14</v>
      </c>
      <c r="P6" s="92">
        <v>17</v>
      </c>
    </row>
    <row r="7" spans="1:16" s="35" customFormat="1" ht="19.5">
      <c r="A7" s="153"/>
      <c r="B7" s="118">
        <v>10</v>
      </c>
      <c r="C7" s="90">
        <v>1</v>
      </c>
      <c r="D7" s="73">
        <v>2</v>
      </c>
      <c r="E7" s="73">
        <v>2</v>
      </c>
      <c r="F7" s="73">
        <v>2</v>
      </c>
      <c r="G7" s="73">
        <v>3</v>
      </c>
      <c r="H7" s="73">
        <v>3</v>
      </c>
      <c r="I7" s="73">
        <v>4</v>
      </c>
      <c r="J7" s="73">
        <v>5</v>
      </c>
      <c r="K7" s="73">
        <v>6</v>
      </c>
      <c r="L7" s="73">
        <v>7</v>
      </c>
      <c r="M7" s="73">
        <v>9</v>
      </c>
      <c r="N7" s="73">
        <v>11</v>
      </c>
      <c r="O7" s="73">
        <v>13</v>
      </c>
      <c r="P7" s="92">
        <v>16</v>
      </c>
    </row>
    <row r="8" spans="1:16" s="35" customFormat="1" ht="20.25" thickBot="1">
      <c r="A8" s="154"/>
      <c r="B8" s="126" t="s">
        <v>71</v>
      </c>
      <c r="C8" s="90">
        <v>1</v>
      </c>
      <c r="D8" s="73">
        <v>2</v>
      </c>
      <c r="E8" s="73">
        <v>2</v>
      </c>
      <c r="F8" s="73">
        <v>2</v>
      </c>
      <c r="G8" s="73">
        <v>3</v>
      </c>
      <c r="H8" s="73">
        <v>3</v>
      </c>
      <c r="I8" s="73">
        <v>3</v>
      </c>
      <c r="J8" s="73">
        <v>4</v>
      </c>
      <c r="K8" s="73">
        <v>5</v>
      </c>
      <c r="L8" s="73">
        <v>5</v>
      </c>
      <c r="M8" s="73">
        <v>6</v>
      </c>
      <c r="N8" s="73">
        <v>7</v>
      </c>
      <c r="O8" s="73">
        <v>9</v>
      </c>
      <c r="P8" s="92">
        <v>10</v>
      </c>
    </row>
    <row r="9" spans="1:16" ht="21" thickBot="1" thickTop="1">
      <c r="A9" s="127"/>
      <c r="B9" s="128"/>
      <c r="C9" s="105" t="s">
        <v>72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ht="13.5" thickTop="1"/>
  </sheetData>
  <sheetProtection password="CC70" sheet="1" objects="1" scenarios="1"/>
  <mergeCells count="3">
    <mergeCell ref="A3:A8"/>
    <mergeCell ref="C1:P1"/>
    <mergeCell ref="C9:P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6384" width="9.140625" style="2" customWidth="1"/>
  </cols>
  <sheetData>
    <row r="1" ht="18">
      <c r="A1" s="23" t="s">
        <v>16</v>
      </c>
    </row>
    <row r="3" ht="12.75">
      <c r="K3" s="5"/>
    </row>
    <row r="4" ht="12.75">
      <c r="K4" s="5"/>
    </row>
    <row r="5" ht="12.75">
      <c r="K5" s="5"/>
    </row>
    <row r="6" ht="12.75">
      <c r="K6" s="5"/>
    </row>
    <row r="7" ht="12.75">
      <c r="K7" s="5"/>
    </row>
    <row r="8" ht="12.75">
      <c r="K8" s="5"/>
    </row>
    <row r="9" ht="12.75">
      <c r="K9" s="5"/>
    </row>
    <row r="10" ht="12.75">
      <c r="K10" s="5"/>
    </row>
    <row r="17" ht="13.5" thickBot="1"/>
    <row r="18" spans="2:11" ht="15.75" thickBot="1">
      <c r="B18" s="2" t="s">
        <v>4</v>
      </c>
      <c r="C18" s="3"/>
      <c r="D18" s="3"/>
      <c r="J18" s="66"/>
      <c r="K18" s="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20" customWidth="1"/>
    <col min="4" max="4" width="12.00390625" style="20" bestFit="1" customWidth="1"/>
    <col min="5" max="8" width="9.140625" style="20" customWidth="1"/>
    <col min="9" max="9" width="9.421875" style="20" customWidth="1"/>
    <col min="10" max="10" width="8.8515625" style="20" customWidth="1"/>
    <col min="11" max="11" width="10.140625" style="20" customWidth="1"/>
    <col min="12" max="16" width="3.00390625" style="20" bestFit="1" customWidth="1"/>
    <col min="17" max="16384" width="9.140625" style="20" customWidth="1"/>
  </cols>
  <sheetData>
    <row r="1" ht="13.5" thickBot="1"/>
    <row r="2" spans="2:7" ht="13.5" thickBot="1">
      <c r="B2" s="20" t="s">
        <v>0</v>
      </c>
      <c r="D2" s="94"/>
      <c r="E2" s="95"/>
      <c r="F2" s="95"/>
      <c r="G2" s="96"/>
    </row>
    <row r="3" spans="11:16" ht="13.5" thickBot="1">
      <c r="K3" s="27"/>
      <c r="L3" s="27"/>
      <c r="M3" s="27"/>
      <c r="N3" s="27"/>
      <c r="O3" s="27"/>
      <c r="P3" s="27"/>
    </row>
    <row r="4" spans="3:16" ht="13.5" thickBot="1">
      <c r="C4" s="20" t="s">
        <v>1</v>
      </c>
      <c r="D4" s="65"/>
      <c r="K4" s="5"/>
      <c r="L4" s="27"/>
      <c r="M4" s="27"/>
      <c r="N4" s="27"/>
      <c r="O4" s="27"/>
      <c r="P4" s="27"/>
    </row>
    <row r="5" spans="11:16" ht="12.75">
      <c r="K5" s="5"/>
      <c r="L5" s="27"/>
      <c r="M5" s="27"/>
      <c r="N5" s="27"/>
      <c r="O5" s="27"/>
      <c r="P5" s="27"/>
    </row>
    <row r="6" spans="3:16" ht="12.75">
      <c r="C6" s="20" t="s">
        <v>2</v>
      </c>
      <c r="D6" s="28">
        <f ca="1">TODAY()</f>
        <v>43939</v>
      </c>
      <c r="K6" s="5"/>
      <c r="L6" s="27"/>
      <c r="M6" s="27"/>
      <c r="N6" s="27"/>
      <c r="O6" s="27"/>
      <c r="P6" s="27"/>
    </row>
    <row r="7" spans="11:16" ht="13.5" thickBot="1">
      <c r="K7" s="5"/>
      <c r="L7" s="27"/>
      <c r="M7" s="27"/>
      <c r="N7" s="27"/>
      <c r="O7" s="27"/>
      <c r="P7" s="27"/>
    </row>
    <row r="8" spans="2:16" ht="27" thickBot="1">
      <c r="B8" s="20" t="s">
        <v>46</v>
      </c>
      <c r="D8" s="29" t="str">
        <f>INIZIO!H15</f>
        <v>IMPIANTI DI MESSA A TERRA</v>
      </c>
      <c r="H8" s="20" t="s">
        <v>77</v>
      </c>
      <c r="I8" s="64">
        <f>IF(punt!H12=0,"",IF(punt!H12&lt;=3,3,punt!H12))</f>
      </c>
      <c r="K8" s="5"/>
      <c r="L8" s="27"/>
      <c r="M8" s="27"/>
      <c r="N8" s="27"/>
      <c r="O8" s="27"/>
      <c r="P8" s="27"/>
    </row>
    <row r="9" spans="11:16" ht="12.75">
      <c r="K9" s="5"/>
      <c r="L9" s="27"/>
      <c r="M9" s="27"/>
      <c r="N9" s="27"/>
      <c r="O9" s="27"/>
      <c r="P9" s="27"/>
    </row>
    <row r="10" spans="2:11" ht="12.75">
      <c r="B10" s="21" t="s">
        <v>3</v>
      </c>
      <c r="K10" s="5"/>
    </row>
    <row r="11" spans="3:11" ht="22.5">
      <c r="C11" s="68" t="s">
        <v>78</v>
      </c>
      <c r="K11" s="5"/>
    </row>
    <row r="12" ht="15">
      <c r="C12" s="69" t="s">
        <v>79</v>
      </c>
    </row>
    <row r="13" ht="22.5">
      <c r="C13" s="69" t="s">
        <v>80</v>
      </c>
    </row>
    <row r="14" ht="22.5">
      <c r="C14" s="69" t="s">
        <v>81</v>
      </c>
    </row>
    <row r="15" ht="22.5">
      <c r="C15" s="69" t="s">
        <v>82</v>
      </c>
    </row>
    <row r="16" ht="15">
      <c r="C16" s="69" t="s">
        <v>47</v>
      </c>
    </row>
    <row r="17" ht="15">
      <c r="C17" s="69" t="s">
        <v>48</v>
      </c>
    </row>
    <row r="18" spans="3:4" ht="22.5">
      <c r="C18" s="70" t="s">
        <v>83</v>
      </c>
      <c r="D18" s="30"/>
    </row>
    <row r="19" spans="2:9" ht="12.75">
      <c r="B19" s="21"/>
      <c r="C19" s="30"/>
      <c r="D19" s="30"/>
      <c r="F19" s="97"/>
      <c r="G19" s="97"/>
      <c r="H19" s="97"/>
      <c r="I19" s="97"/>
    </row>
    <row r="20" spans="3:4" ht="12.75">
      <c r="C20" s="30"/>
      <c r="D20" s="30"/>
    </row>
    <row r="21" spans="3:4" ht="12.75">
      <c r="C21" s="30"/>
      <c r="D21" s="30"/>
    </row>
  </sheetData>
  <sheetProtection password="CC70" sheet="1" objects="1" scenarios="1"/>
  <mergeCells count="2">
    <mergeCell ref="D2:G2"/>
    <mergeCell ref="F19:I19"/>
  </mergeCells>
  <printOptions/>
  <pageMargins left="0.75" right="0.75" top="1" bottom="1" header="0.5" footer="0.5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8.140625" style="20" customWidth="1"/>
    <col min="2" max="2" width="7.00390625" style="20" customWidth="1"/>
    <col min="3" max="4" width="4.8515625" style="20" bestFit="1" customWidth="1"/>
    <col min="5" max="8" width="5.8515625" style="20" bestFit="1" customWidth="1"/>
    <col min="9" max="11" width="6.28125" style="20" bestFit="1" customWidth="1"/>
    <col min="12" max="12" width="5.8515625" style="20" bestFit="1" customWidth="1"/>
    <col min="13" max="14" width="6.28125" style="20" bestFit="1" customWidth="1"/>
    <col min="15" max="15" width="7.57421875" style="20" bestFit="1" customWidth="1"/>
    <col min="16" max="16384" width="9.140625" style="20" customWidth="1"/>
  </cols>
  <sheetData>
    <row r="1" spans="1:15" ht="19.5" customHeight="1" thickBot="1" thickTop="1">
      <c r="A1" s="156" t="s">
        <v>73</v>
      </c>
      <c r="B1" s="157"/>
      <c r="C1" s="98" t="s">
        <v>74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9.5" customHeight="1" thickTop="1">
      <c r="A2" s="100" t="s">
        <v>85</v>
      </c>
      <c r="B2" s="74">
        <v>3</v>
      </c>
      <c r="C2" s="77" t="s">
        <v>86</v>
      </c>
      <c r="D2" s="78">
        <v>10</v>
      </c>
      <c r="E2" s="78" t="s">
        <v>87</v>
      </c>
      <c r="F2" s="78">
        <v>15</v>
      </c>
      <c r="G2" s="78">
        <v>19</v>
      </c>
      <c r="H2" s="78">
        <v>23</v>
      </c>
      <c r="I2" s="78">
        <v>27</v>
      </c>
      <c r="J2" s="78">
        <v>33</v>
      </c>
      <c r="K2" s="78">
        <v>40</v>
      </c>
      <c r="L2" s="78">
        <v>47</v>
      </c>
      <c r="M2" s="78">
        <v>58</v>
      </c>
      <c r="N2" s="78">
        <v>70</v>
      </c>
      <c r="O2" s="79">
        <v>86</v>
      </c>
    </row>
    <row r="3" spans="1:15" ht="20.25" customHeight="1">
      <c r="A3" s="100"/>
      <c r="B3" s="75" t="s">
        <v>88</v>
      </c>
      <c r="C3" s="80" t="s">
        <v>89</v>
      </c>
      <c r="D3" s="71" t="s">
        <v>90</v>
      </c>
      <c r="E3" s="71" t="s">
        <v>91</v>
      </c>
      <c r="F3" s="71" t="s">
        <v>87</v>
      </c>
      <c r="G3" s="71" t="s">
        <v>92</v>
      </c>
      <c r="H3" s="71" t="s">
        <v>93</v>
      </c>
      <c r="I3" s="71" t="s">
        <v>94</v>
      </c>
      <c r="J3" s="71" t="s">
        <v>95</v>
      </c>
      <c r="K3" s="71" t="s">
        <v>96</v>
      </c>
      <c r="L3" s="71">
        <v>39</v>
      </c>
      <c r="M3" s="71">
        <v>48</v>
      </c>
      <c r="N3" s="71">
        <v>58</v>
      </c>
      <c r="O3" s="81">
        <v>71</v>
      </c>
    </row>
    <row r="4" spans="1:15" ht="20.25" customHeight="1">
      <c r="A4" s="100"/>
      <c r="B4" s="75">
        <v>2</v>
      </c>
      <c r="C4" s="80" t="s">
        <v>97</v>
      </c>
      <c r="D4" s="71" t="s">
        <v>98</v>
      </c>
      <c r="E4" s="71" t="s">
        <v>90</v>
      </c>
      <c r="F4" s="71">
        <v>10</v>
      </c>
      <c r="G4" s="71" t="s">
        <v>87</v>
      </c>
      <c r="H4" s="71" t="s">
        <v>99</v>
      </c>
      <c r="I4" s="71">
        <v>18</v>
      </c>
      <c r="J4" s="71" t="s">
        <v>100</v>
      </c>
      <c r="K4" s="71" t="s">
        <v>101</v>
      </c>
      <c r="L4" s="71" t="s">
        <v>102</v>
      </c>
      <c r="M4" s="71" t="s">
        <v>103</v>
      </c>
      <c r="N4" s="71" t="s">
        <v>104</v>
      </c>
      <c r="O4" s="81" t="s">
        <v>105</v>
      </c>
    </row>
    <row r="5" spans="1:15" ht="20.25" customHeight="1">
      <c r="A5" s="100"/>
      <c r="B5" s="75" t="s">
        <v>106</v>
      </c>
      <c r="C5" s="80" t="s">
        <v>107</v>
      </c>
      <c r="D5" s="71">
        <v>5</v>
      </c>
      <c r="E5" s="71" t="s">
        <v>108</v>
      </c>
      <c r="F5" s="71" t="s">
        <v>109</v>
      </c>
      <c r="G5" s="71" t="s">
        <v>110</v>
      </c>
      <c r="H5" s="71" t="s">
        <v>111</v>
      </c>
      <c r="I5" s="71" t="s">
        <v>112</v>
      </c>
      <c r="J5" s="71" t="s">
        <v>113</v>
      </c>
      <c r="K5" s="71">
        <v>20</v>
      </c>
      <c r="L5" s="71" t="s">
        <v>114</v>
      </c>
      <c r="M5" s="71" t="s">
        <v>115</v>
      </c>
      <c r="N5" s="71">
        <v>35</v>
      </c>
      <c r="O5" s="81">
        <v>43.28</v>
      </c>
    </row>
    <row r="6" spans="1:15" ht="20.25" customHeight="1">
      <c r="A6" s="100"/>
      <c r="B6" s="75" t="s">
        <v>116</v>
      </c>
      <c r="C6" s="80" t="s">
        <v>117</v>
      </c>
      <c r="D6" s="71">
        <v>4</v>
      </c>
      <c r="E6" s="71">
        <v>5</v>
      </c>
      <c r="F6" s="71">
        <v>6</v>
      </c>
      <c r="G6" s="71" t="s">
        <v>109</v>
      </c>
      <c r="H6" s="71" t="s">
        <v>118</v>
      </c>
      <c r="I6" s="71" t="s">
        <v>119</v>
      </c>
      <c r="J6" s="71" t="s">
        <v>120</v>
      </c>
      <c r="K6" s="71">
        <v>16</v>
      </c>
      <c r="L6" s="71" t="s">
        <v>121</v>
      </c>
      <c r="M6" s="71">
        <v>23</v>
      </c>
      <c r="N6" s="71">
        <v>28</v>
      </c>
      <c r="O6" s="81" t="s">
        <v>122</v>
      </c>
    </row>
    <row r="7" spans="1:15" ht="20.25" customHeight="1">
      <c r="A7" s="100"/>
      <c r="B7" s="75">
        <v>1</v>
      </c>
      <c r="C7" s="80" t="s">
        <v>123</v>
      </c>
      <c r="D7" s="71" t="s">
        <v>124</v>
      </c>
      <c r="E7" s="71">
        <v>4</v>
      </c>
      <c r="F7" s="71">
        <v>5</v>
      </c>
      <c r="G7" s="71">
        <v>6</v>
      </c>
      <c r="H7" s="71">
        <v>8</v>
      </c>
      <c r="I7" s="71">
        <v>9</v>
      </c>
      <c r="J7" s="71">
        <v>11</v>
      </c>
      <c r="K7" s="71">
        <v>13</v>
      </c>
      <c r="L7" s="71">
        <v>16</v>
      </c>
      <c r="M7" s="71">
        <v>19</v>
      </c>
      <c r="N7" s="71">
        <v>23</v>
      </c>
      <c r="O7" s="81">
        <v>28</v>
      </c>
    </row>
    <row r="8" spans="1:15" ht="20.25" customHeight="1">
      <c r="A8" s="100"/>
      <c r="B8" s="75" t="s">
        <v>125</v>
      </c>
      <c r="C8" s="80" t="s">
        <v>126</v>
      </c>
      <c r="D8" s="71" t="s">
        <v>127</v>
      </c>
      <c r="E8" s="71" t="s">
        <v>124</v>
      </c>
      <c r="F8" s="71">
        <v>4</v>
      </c>
      <c r="G8" s="71">
        <v>5</v>
      </c>
      <c r="H8" s="71">
        <v>6</v>
      </c>
      <c r="I8" s="71" t="s">
        <v>128</v>
      </c>
      <c r="J8" s="71" t="s">
        <v>129</v>
      </c>
      <c r="K8" s="71" t="s">
        <v>130</v>
      </c>
      <c r="L8" s="71" t="s">
        <v>87</v>
      </c>
      <c r="M8" s="71" t="s">
        <v>131</v>
      </c>
      <c r="N8" s="71" t="s">
        <v>132</v>
      </c>
      <c r="O8" s="81" t="s">
        <v>133</v>
      </c>
    </row>
    <row r="9" spans="1:15" ht="20.25" customHeight="1">
      <c r="A9" s="100"/>
      <c r="B9" s="75" t="s">
        <v>134</v>
      </c>
      <c r="C9" s="80" t="s">
        <v>135</v>
      </c>
      <c r="D9" s="71">
        <v>2</v>
      </c>
      <c r="E9" s="71" t="s">
        <v>88</v>
      </c>
      <c r="F9" s="71">
        <v>3</v>
      </c>
      <c r="G9" s="71" t="s">
        <v>136</v>
      </c>
      <c r="H9" s="71" t="s">
        <v>137</v>
      </c>
      <c r="I9" s="71" t="s">
        <v>138</v>
      </c>
      <c r="J9" s="71" t="s">
        <v>98</v>
      </c>
      <c r="K9" s="71">
        <v>8</v>
      </c>
      <c r="L9" s="71" t="s">
        <v>139</v>
      </c>
      <c r="M9" s="71" t="s">
        <v>111</v>
      </c>
      <c r="N9" s="71" t="s">
        <v>140</v>
      </c>
      <c r="O9" s="81" t="s">
        <v>141</v>
      </c>
    </row>
    <row r="10" spans="1:15" ht="20.25" customHeight="1">
      <c r="A10" s="100"/>
      <c r="B10" s="75" t="s">
        <v>142</v>
      </c>
      <c r="C10" s="80" t="s">
        <v>143</v>
      </c>
      <c r="D10" s="71" t="s">
        <v>135</v>
      </c>
      <c r="E10" s="71" t="s">
        <v>144</v>
      </c>
      <c r="F10" s="71" t="s">
        <v>88</v>
      </c>
      <c r="G10" s="71" t="s">
        <v>145</v>
      </c>
      <c r="H10" s="71" t="s">
        <v>146</v>
      </c>
      <c r="I10" s="71" t="s">
        <v>147</v>
      </c>
      <c r="J10" s="71" t="s">
        <v>148</v>
      </c>
      <c r="K10" s="71" t="s">
        <v>149</v>
      </c>
      <c r="L10" s="71" t="s">
        <v>150</v>
      </c>
      <c r="M10" s="71" t="s">
        <v>151</v>
      </c>
      <c r="N10" s="71" t="s">
        <v>152</v>
      </c>
      <c r="O10" s="81" t="s">
        <v>153</v>
      </c>
    </row>
    <row r="11" spans="1:15" ht="20.25" customHeight="1">
      <c r="A11" s="100"/>
      <c r="B11" s="75" t="s">
        <v>154</v>
      </c>
      <c r="C11" s="80" t="s">
        <v>155</v>
      </c>
      <c r="D11" s="71" t="s">
        <v>156</v>
      </c>
      <c r="E11" s="71" t="s">
        <v>135</v>
      </c>
      <c r="F11" s="71">
        <v>2</v>
      </c>
      <c r="G11" s="71" t="s">
        <v>88</v>
      </c>
      <c r="H11" s="71">
        <v>3</v>
      </c>
      <c r="I11" s="71" t="s">
        <v>157</v>
      </c>
      <c r="J11" s="71" t="s">
        <v>158</v>
      </c>
      <c r="K11" s="71" t="s">
        <v>159</v>
      </c>
      <c r="L11" s="71" t="s">
        <v>108</v>
      </c>
      <c r="M11" s="71" t="s">
        <v>160</v>
      </c>
      <c r="N11" s="71" t="s">
        <v>110</v>
      </c>
      <c r="O11" s="81" t="s">
        <v>161</v>
      </c>
    </row>
    <row r="12" spans="1:15" ht="20.25" customHeight="1">
      <c r="A12" s="100"/>
      <c r="B12" s="155" t="s">
        <v>162</v>
      </c>
      <c r="C12" s="80">
        <v>1</v>
      </c>
      <c r="D12" s="71" t="s">
        <v>116</v>
      </c>
      <c r="E12" s="71" t="s">
        <v>143</v>
      </c>
      <c r="F12" s="71" t="s">
        <v>135</v>
      </c>
      <c r="G12" s="71" t="s">
        <v>163</v>
      </c>
      <c r="H12" s="71" t="s">
        <v>127</v>
      </c>
      <c r="I12" s="71" t="s">
        <v>164</v>
      </c>
      <c r="J12" s="71" t="s">
        <v>146</v>
      </c>
      <c r="K12" s="71" t="s">
        <v>165</v>
      </c>
      <c r="L12" s="71" t="s">
        <v>148</v>
      </c>
      <c r="M12" s="71" t="s">
        <v>98</v>
      </c>
      <c r="N12" s="71" t="s">
        <v>166</v>
      </c>
      <c r="O12" s="81">
        <v>10</v>
      </c>
    </row>
    <row r="13" spans="1:15" ht="20.25" customHeight="1" thickBot="1">
      <c r="A13" s="101"/>
      <c r="B13" s="76" t="s">
        <v>167</v>
      </c>
      <c r="C13" s="82" t="s">
        <v>75</v>
      </c>
      <c r="D13" s="83" t="s">
        <v>75</v>
      </c>
      <c r="E13" s="83" t="s">
        <v>75</v>
      </c>
      <c r="F13" s="83" t="s">
        <v>75</v>
      </c>
      <c r="G13" s="83" t="s">
        <v>75</v>
      </c>
      <c r="H13" s="83" t="s">
        <v>126</v>
      </c>
      <c r="I13" s="83" t="s">
        <v>127</v>
      </c>
      <c r="J13" s="83" t="s">
        <v>124</v>
      </c>
      <c r="K13" s="83">
        <v>4</v>
      </c>
      <c r="L13" s="83" t="s">
        <v>147</v>
      </c>
      <c r="M13" s="83">
        <v>6</v>
      </c>
      <c r="N13" s="83">
        <v>7</v>
      </c>
      <c r="O13" s="84" t="s">
        <v>168</v>
      </c>
    </row>
    <row r="14" spans="1:15" ht="20.25" customHeight="1" thickTop="1">
      <c r="A14" s="72" t="s">
        <v>76</v>
      </c>
      <c r="B14" s="85">
        <v>3</v>
      </c>
      <c r="C14" s="87">
        <v>5</v>
      </c>
      <c r="D14" s="88">
        <v>6</v>
      </c>
      <c r="E14" s="88">
        <v>7</v>
      </c>
      <c r="F14" s="88">
        <v>9</v>
      </c>
      <c r="G14" s="88">
        <v>12</v>
      </c>
      <c r="H14" s="88">
        <v>16</v>
      </c>
      <c r="I14" s="88">
        <v>21</v>
      </c>
      <c r="J14" s="88">
        <v>26</v>
      </c>
      <c r="K14" s="88">
        <v>35</v>
      </c>
      <c r="L14" s="88">
        <v>45</v>
      </c>
      <c r="M14" s="88">
        <v>60</v>
      </c>
      <c r="N14" s="88" t="s">
        <v>75</v>
      </c>
      <c r="O14" s="89" t="s">
        <v>75</v>
      </c>
    </row>
    <row r="15" spans="1:15" ht="20.25" customHeight="1">
      <c r="A15" s="102" t="s">
        <v>84</v>
      </c>
      <c r="B15" s="86">
        <v>5</v>
      </c>
      <c r="C15" s="90">
        <v>45</v>
      </c>
      <c r="D15" s="73">
        <v>6</v>
      </c>
      <c r="E15" s="73">
        <v>8</v>
      </c>
      <c r="F15" s="73">
        <v>11</v>
      </c>
      <c r="G15" s="73">
        <v>14</v>
      </c>
      <c r="H15" s="73">
        <v>19</v>
      </c>
      <c r="I15" s="73">
        <v>22</v>
      </c>
      <c r="J15" s="73">
        <v>28</v>
      </c>
      <c r="K15" s="73">
        <v>35</v>
      </c>
      <c r="L15" s="73">
        <v>45</v>
      </c>
      <c r="M15" s="73">
        <v>60</v>
      </c>
      <c r="N15" s="73" t="s">
        <v>75</v>
      </c>
      <c r="O15" s="91"/>
    </row>
    <row r="16" spans="1:15" ht="20.25" customHeight="1">
      <c r="A16" s="103"/>
      <c r="B16" s="86" t="s">
        <v>109</v>
      </c>
      <c r="C16" s="90">
        <v>4</v>
      </c>
      <c r="D16" s="73">
        <v>5</v>
      </c>
      <c r="E16" s="73">
        <v>6</v>
      </c>
      <c r="F16" s="73">
        <v>7</v>
      </c>
      <c r="G16" s="73">
        <v>10</v>
      </c>
      <c r="H16" s="73">
        <v>13</v>
      </c>
      <c r="I16" s="73">
        <v>16</v>
      </c>
      <c r="J16" s="73">
        <v>20</v>
      </c>
      <c r="K16" s="73">
        <v>26</v>
      </c>
      <c r="L16" s="73">
        <v>30</v>
      </c>
      <c r="M16" s="73">
        <v>42</v>
      </c>
      <c r="N16" s="73">
        <v>50</v>
      </c>
      <c r="O16" s="92" t="s">
        <v>75</v>
      </c>
    </row>
    <row r="17" spans="1:15" ht="20.25" customHeight="1">
      <c r="A17" s="103"/>
      <c r="B17" s="86">
        <v>10</v>
      </c>
      <c r="C17" s="90">
        <v>4</v>
      </c>
      <c r="D17" s="73">
        <v>5</v>
      </c>
      <c r="E17" s="73">
        <v>6</v>
      </c>
      <c r="F17" s="73">
        <v>7</v>
      </c>
      <c r="G17" s="73">
        <v>9</v>
      </c>
      <c r="H17" s="73">
        <v>12</v>
      </c>
      <c r="I17" s="73">
        <v>14</v>
      </c>
      <c r="J17" s="73">
        <v>18</v>
      </c>
      <c r="K17" s="73">
        <v>22</v>
      </c>
      <c r="L17" s="73">
        <v>26</v>
      </c>
      <c r="M17" s="73">
        <v>37</v>
      </c>
      <c r="N17" s="73">
        <v>49</v>
      </c>
      <c r="O17" s="92">
        <v>60</v>
      </c>
    </row>
    <row r="18" spans="1:15" ht="20.25" customHeight="1">
      <c r="A18" s="103"/>
      <c r="B18" s="86" t="s">
        <v>71</v>
      </c>
      <c r="C18" s="90">
        <v>3</v>
      </c>
      <c r="D18" s="73">
        <v>4</v>
      </c>
      <c r="E18" s="73">
        <v>4</v>
      </c>
      <c r="F18" s="73">
        <v>5</v>
      </c>
      <c r="G18" s="73">
        <v>6</v>
      </c>
      <c r="H18" s="73">
        <v>8</v>
      </c>
      <c r="I18" s="73">
        <v>9</v>
      </c>
      <c r="J18" s="73">
        <v>11</v>
      </c>
      <c r="K18" s="73">
        <v>13</v>
      </c>
      <c r="L18" s="73">
        <v>15</v>
      </c>
      <c r="M18" s="73">
        <v>19</v>
      </c>
      <c r="N18" s="73">
        <v>24</v>
      </c>
      <c r="O18" s="92">
        <v>30</v>
      </c>
    </row>
    <row r="19" spans="1:15" ht="19.5" customHeight="1" thickBot="1">
      <c r="A19" s="104"/>
      <c r="B19" s="93"/>
      <c r="C19" s="105" t="s">
        <v>72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</row>
    <row r="20" ht="13.5" thickTop="1"/>
    <row r="21" ht="20.25" customHeight="1"/>
  </sheetData>
  <sheetProtection password="CC70" sheet="1" objects="1" scenarios="1"/>
  <mergeCells count="4">
    <mergeCell ref="C1:O1"/>
    <mergeCell ref="A2:A13"/>
    <mergeCell ref="A15:A19"/>
    <mergeCell ref="C19:O19"/>
  </mergeCells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zoomScalePageLayoutView="0" workbookViewId="0" topLeftCell="A1">
      <selection activeCell="I15" sqref="I15:J15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4.140625" style="19" customWidth="1"/>
    <col min="4" max="4" width="5.00390625" style="19" customWidth="1"/>
    <col min="5" max="5" width="7.140625" style="1" customWidth="1"/>
    <col min="6" max="6" width="9.00390625" style="6" customWidth="1"/>
    <col min="7" max="7" width="4.28125" style="1" customWidth="1"/>
    <col min="8" max="8" width="5.00390625" style="1" customWidth="1"/>
    <col min="9" max="9" width="8.8515625" style="1" bestFit="1" customWidth="1"/>
    <col min="10" max="10" width="6.8515625" style="1" customWidth="1"/>
    <col min="11" max="11" width="4.7109375" style="1" customWidth="1"/>
    <col min="12" max="12" width="4.57421875" style="1" customWidth="1"/>
    <col min="13" max="16384" width="9.140625" style="1" customWidth="1"/>
  </cols>
  <sheetData>
    <row r="1" spans="3:13" ht="15.75">
      <c r="C1" s="24" t="s">
        <v>30</v>
      </c>
      <c r="D1" s="18"/>
      <c r="E1" s="13"/>
      <c r="F1" s="13"/>
      <c r="G1" s="6"/>
      <c r="H1" s="15"/>
      <c r="I1" s="14"/>
      <c r="J1" s="13"/>
      <c r="K1" s="13"/>
      <c r="L1" s="13"/>
      <c r="M1" s="13"/>
    </row>
    <row r="2" spans="3:13" ht="15.75">
      <c r="C2" s="18"/>
      <c r="D2" s="18"/>
      <c r="E2" s="13"/>
      <c r="F2" s="14"/>
      <c r="G2" s="14"/>
      <c r="H2" s="14"/>
      <c r="I2" s="15"/>
      <c r="J2" s="13"/>
      <c r="K2" s="13"/>
      <c r="L2" s="13"/>
      <c r="M2" s="13"/>
    </row>
    <row r="3" spans="1:14" ht="15">
      <c r="A3" s="108" t="s">
        <v>31</v>
      </c>
      <c r="B3" s="109"/>
      <c r="C3" s="16" t="str">
        <f>IF('D1'!J$18="a","si",IF('D1'!J$18="b","si",IF('D1'!J$18="c","si",IF('D1'!J$18="d","si","no"))))</f>
        <v>no</v>
      </c>
      <c r="D3" s="36"/>
      <c r="E3" s="110"/>
      <c r="F3" s="110"/>
      <c r="G3" s="17"/>
      <c r="H3" s="6"/>
      <c r="I3" s="110"/>
      <c r="J3" s="110"/>
      <c r="K3" s="17"/>
      <c r="M3" s="13"/>
      <c r="N3" s="5"/>
    </row>
    <row r="4" spans="1:14" ht="15">
      <c r="A4" s="108" t="s">
        <v>32</v>
      </c>
      <c r="B4" s="109"/>
      <c r="C4" s="16" t="str">
        <f>IF('D2'!J$18="a","si",IF('D2'!J$18="b","si",IF('D2'!J$18="c","si",IF('D2'!J$18="d","si","no"))))</f>
        <v>no</v>
      </c>
      <c r="D4" s="36"/>
      <c r="E4" s="110"/>
      <c r="F4" s="110"/>
      <c r="G4" s="17"/>
      <c r="H4" s="6"/>
      <c r="I4" s="110"/>
      <c r="J4" s="110"/>
      <c r="K4" s="17"/>
      <c r="M4" s="13"/>
      <c r="N4" s="5"/>
    </row>
    <row r="5" spans="1:14" ht="15">
      <c r="A5" s="108" t="s">
        <v>33</v>
      </c>
      <c r="B5" s="109"/>
      <c r="C5" s="16" t="str">
        <f>IF('D3'!J$18="a","si",IF('D3'!J$18="b","si",IF('D3'!J$18="c","si",IF('D3'!J$18="d","si","no"))))</f>
        <v>no</v>
      </c>
      <c r="D5" s="6"/>
      <c r="E5" s="110"/>
      <c r="F5" s="110"/>
      <c r="G5" s="17"/>
      <c r="H5" s="6"/>
      <c r="I5" s="110"/>
      <c r="J5" s="110"/>
      <c r="K5" s="17"/>
      <c r="M5" s="13"/>
      <c r="N5" s="5"/>
    </row>
    <row r="6" spans="1:14" ht="15">
      <c r="A6" s="108" t="s">
        <v>34</v>
      </c>
      <c r="B6" s="109"/>
      <c r="C6" s="16" t="str">
        <f>IF('D4'!J$18="a","si",IF('D4'!J$18="b","si",IF('D4'!J$18="c","si",IF('D4'!J$18="d","si","no"))))</f>
        <v>no</v>
      </c>
      <c r="D6" s="6"/>
      <c r="E6" s="110"/>
      <c r="F6" s="110"/>
      <c r="G6" s="17"/>
      <c r="H6" s="6"/>
      <c r="I6" s="110"/>
      <c r="J6" s="110"/>
      <c r="K6" s="17"/>
      <c r="M6" s="13"/>
      <c r="N6" s="5"/>
    </row>
    <row r="7" spans="1:14" ht="15">
      <c r="A7" s="108" t="s">
        <v>35</v>
      </c>
      <c r="B7" s="109"/>
      <c r="C7" s="16" t="str">
        <f>IF('D5'!J$18="a","si",IF('D5'!J$18="b","si",IF('D5'!J$18="c","si",IF('D5'!J$18="d","si","no"))))</f>
        <v>no</v>
      </c>
      <c r="D7" s="6"/>
      <c r="E7" s="110"/>
      <c r="F7" s="110"/>
      <c r="G7" s="17"/>
      <c r="H7" s="6"/>
      <c r="I7" s="110"/>
      <c r="J7" s="110"/>
      <c r="K7" s="17"/>
      <c r="M7" s="13"/>
      <c r="N7" s="5"/>
    </row>
    <row r="8" spans="1:14" ht="15">
      <c r="A8" s="108" t="s">
        <v>36</v>
      </c>
      <c r="B8" s="109"/>
      <c r="C8" s="16" t="str">
        <f>IF('D6'!J$18="a","si",IF('D6'!J$18="b","si",IF('D6'!J$18="c","si",IF('D6'!J$18="d","si","no"))))</f>
        <v>no</v>
      </c>
      <c r="D8" s="6"/>
      <c r="E8" s="110"/>
      <c r="F8" s="110"/>
      <c r="G8" s="17"/>
      <c r="H8" s="6"/>
      <c r="I8" s="110"/>
      <c r="J8" s="110"/>
      <c r="K8" s="17"/>
      <c r="M8" s="13"/>
      <c r="N8" s="5"/>
    </row>
    <row r="9" spans="1:14" ht="15">
      <c r="A9" s="108" t="s">
        <v>37</v>
      </c>
      <c r="B9" s="109"/>
      <c r="C9" s="16" t="str">
        <f>IF('D7'!J$18="a","si",IF('D7'!J$18="b","si",IF('D7'!J$18="c","si",IF('D7'!J$18="d","si","no"))))</f>
        <v>no</v>
      </c>
      <c r="D9" s="6"/>
      <c r="E9" s="110"/>
      <c r="F9" s="110"/>
      <c r="G9" s="17"/>
      <c r="H9" s="6"/>
      <c r="I9" s="110"/>
      <c r="J9" s="110"/>
      <c r="K9" s="17"/>
      <c r="M9" s="13"/>
      <c r="N9" s="5"/>
    </row>
    <row r="10" spans="1:14" ht="15">
      <c r="A10" s="108" t="s">
        <v>38</v>
      </c>
      <c r="B10" s="109"/>
      <c r="C10" s="16" t="str">
        <f>IF('D8'!J$18="a","si",IF('D8'!J$18="b","si",IF('D8'!J$18="c","si",IF('D8'!J$18="d","si","no"))))</f>
        <v>no</v>
      </c>
      <c r="D10" s="6"/>
      <c r="E10" s="110"/>
      <c r="F10" s="110"/>
      <c r="G10" s="17"/>
      <c r="H10" s="6"/>
      <c r="I10" s="110"/>
      <c r="J10" s="110"/>
      <c r="K10" s="17"/>
      <c r="N10" s="5"/>
    </row>
    <row r="11" spans="1:11" ht="15">
      <c r="A11" s="108" t="s">
        <v>39</v>
      </c>
      <c r="B11" s="109"/>
      <c r="C11" s="16" t="str">
        <f>IF('D9'!J$18="a","si",IF('D9'!J$18="b","si",IF('D9'!J$18="c","si",IF('D9'!J$18="d","si","no"))))</f>
        <v>no</v>
      </c>
      <c r="D11" s="6"/>
      <c r="E11" s="110"/>
      <c r="F11" s="110"/>
      <c r="G11" s="17"/>
      <c r="H11" s="6"/>
      <c r="I11" s="110"/>
      <c r="J11" s="110"/>
      <c r="K11" s="17"/>
    </row>
    <row r="12" spans="1:11" ht="15">
      <c r="A12" s="108" t="s">
        <v>40</v>
      </c>
      <c r="B12" s="109"/>
      <c r="C12" s="16" t="str">
        <f>IF('D10'!J$18="a","si",IF('D10'!J$18="b","si",IF('D10'!J$18="c","si",IF('D10'!J$18="d","si","no"))))</f>
        <v>no</v>
      </c>
      <c r="D12" s="6"/>
      <c r="E12" s="110"/>
      <c r="F12" s="110"/>
      <c r="G12" s="17"/>
      <c r="H12" s="6"/>
      <c r="I12" s="110"/>
      <c r="J12" s="110"/>
      <c r="K12" s="17"/>
    </row>
    <row r="13" spans="1:14" ht="15">
      <c r="A13" s="108" t="s">
        <v>41</v>
      </c>
      <c r="B13" s="109"/>
      <c r="C13" s="16" t="str">
        <f>IF('D11'!J$18="a","si",IF('D11'!J$18="b","si",IF('D11'!J$18="c","si",IF('D11'!J$18="d","si","no"))))</f>
        <v>no</v>
      </c>
      <c r="D13" s="36"/>
      <c r="E13" s="110"/>
      <c r="F13" s="110"/>
      <c r="G13" s="17"/>
      <c r="H13" s="6"/>
      <c r="I13" s="110"/>
      <c r="J13" s="110"/>
      <c r="K13" s="17"/>
      <c r="N13" s="25"/>
    </row>
    <row r="14" spans="1:11" ht="15">
      <c r="A14" s="108" t="s">
        <v>42</v>
      </c>
      <c r="B14" s="109"/>
      <c r="C14" s="16" t="str">
        <f>IF('D12'!J$18="a","si",IF('D12'!J$18="b","si",IF('D12'!J$18="c","si",IF('D12'!J$18="d","si","no"))))</f>
        <v>no</v>
      </c>
      <c r="D14" s="36"/>
      <c r="E14" s="110"/>
      <c r="F14" s="110"/>
      <c r="G14" s="17"/>
      <c r="H14" s="6"/>
      <c r="I14" s="110"/>
      <c r="J14" s="110"/>
      <c r="K14" s="17"/>
    </row>
    <row r="15" spans="1:11" ht="15">
      <c r="A15" s="108" t="s">
        <v>43</v>
      </c>
      <c r="B15" s="109"/>
      <c r="C15" s="16" t="str">
        <f>IF('D13'!J$18="a","si",IF('D13'!J$18="b","si",IF('D13'!J$18="c","si",IF('D13'!J$18="d","si","no"))))</f>
        <v>no</v>
      </c>
      <c r="D15" s="36"/>
      <c r="E15" s="110"/>
      <c r="F15" s="110"/>
      <c r="G15" s="17"/>
      <c r="H15" s="6"/>
      <c r="I15" s="110"/>
      <c r="J15" s="110"/>
      <c r="K15" s="17"/>
    </row>
    <row r="16" spans="1:11" ht="15">
      <c r="A16" s="108" t="s">
        <v>44</v>
      </c>
      <c r="B16" s="109"/>
      <c r="C16" s="16" t="str">
        <f>IF('D14'!J$18="a","si",IF('D14'!J$18="b","si",IF('D14'!J$18="c","si",IF('D14'!J$18="d","si","no"))))</f>
        <v>no</v>
      </c>
      <c r="D16" s="36"/>
      <c r="E16" s="110"/>
      <c r="F16" s="110"/>
      <c r="G16" s="17"/>
      <c r="H16" s="6"/>
      <c r="I16" s="110"/>
      <c r="J16" s="110"/>
      <c r="K16" s="17"/>
    </row>
    <row r="17" spans="1:11" ht="15">
      <c r="A17" s="108" t="s">
        <v>45</v>
      </c>
      <c r="B17" s="109"/>
      <c r="C17" s="16" t="str">
        <f>IF('D15'!J$18="a","si",IF('D15'!J$18="b","si",IF('D15'!J$18="c","si",IF('D15'!J$18="d","si","no"))))</f>
        <v>no</v>
      </c>
      <c r="D17" s="36"/>
      <c r="E17" s="110"/>
      <c r="F17" s="110"/>
      <c r="G17" s="17"/>
      <c r="H17" s="6"/>
      <c r="I17" s="110"/>
      <c r="J17" s="110"/>
      <c r="K17" s="17"/>
    </row>
  </sheetData>
  <sheetProtection password="CC70" sheet="1"/>
  <mergeCells count="45">
    <mergeCell ref="I15:J15"/>
    <mergeCell ref="I16:J16"/>
    <mergeCell ref="I17:J17"/>
    <mergeCell ref="I11:J11"/>
    <mergeCell ref="I12:J12"/>
    <mergeCell ref="I13:J13"/>
    <mergeCell ref="I14:J14"/>
    <mergeCell ref="E16:F16"/>
    <mergeCell ref="E17:F17"/>
    <mergeCell ref="I3:J3"/>
    <mergeCell ref="I4:J4"/>
    <mergeCell ref="I5:J5"/>
    <mergeCell ref="I6:J6"/>
    <mergeCell ref="I7:J7"/>
    <mergeCell ref="I8:J8"/>
    <mergeCell ref="I9:J9"/>
    <mergeCell ref="I10:J10"/>
    <mergeCell ref="E10:F10"/>
    <mergeCell ref="E11:F11"/>
    <mergeCell ref="E12:F12"/>
    <mergeCell ref="E13:F13"/>
    <mergeCell ref="E14:F14"/>
    <mergeCell ref="E15:F15"/>
    <mergeCell ref="A15:B15"/>
    <mergeCell ref="A16:B16"/>
    <mergeCell ref="A17:B17"/>
    <mergeCell ref="E3:F3"/>
    <mergeCell ref="E4:F4"/>
    <mergeCell ref="E5:F5"/>
    <mergeCell ref="E6:F6"/>
    <mergeCell ref="E7:F7"/>
    <mergeCell ref="E8:F8"/>
    <mergeCell ref="E9:F9"/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</mergeCells>
  <hyperlinks>
    <hyperlink ref="A3" location="'D1'!A1" tooltip="domanda n.1" display="DOMANDA N. 1"/>
    <hyperlink ref="A4" location="'D2'!A1" display="DOMANDA N. 2"/>
    <hyperlink ref="A5" location="'D3'!A1" display="DOMANDA N. 3"/>
    <hyperlink ref="A7" location="'D5'!A1" display="DOMANDA N. 5"/>
    <hyperlink ref="A9" location="'D7'!A1" display="DOMANDA N. 7"/>
    <hyperlink ref="A11" location="'D9'!A1" display="DOMANDA N. 9"/>
    <hyperlink ref="A13" location="'D11'!A1" display="DOMANDA N. 11"/>
    <hyperlink ref="A15" location="'D13'!A1" display="DOMANDA N. 13"/>
    <hyperlink ref="A17" location="'D15'!A1" display="DOMANDA N. 15"/>
    <hyperlink ref="A6" location="'D4'!A1" display="DOMANDA N. 4"/>
    <hyperlink ref="A8" location="'D6'!A1" display="DOMANDA N. 6"/>
    <hyperlink ref="A10" location="'D8'!A1" display="DOMANDA N. 8"/>
    <hyperlink ref="A12" location="'D10'!A1" display="DOMANDA N. 10"/>
    <hyperlink ref="A14" location="'D12'!A1" display="DOMANDA N. 12"/>
    <hyperlink ref="A16" location="'D14'!A1" display="DOMANDA N. 14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0" r:id="rId2"/>
  <headerFooter alignWithMargins="0">
    <oddHeader>&amp;CVERIFICA UD.1_4
SISTEMI AUTOMAZIONE &amp;R&amp;D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M43"/>
  <sheetViews>
    <sheetView tabSelected="1" view="pageBreakPreview" zoomScale="75" zoomScaleNormal="75" zoomScaleSheetLayoutView="75" zoomScalePageLayoutView="0" workbookViewId="0" topLeftCell="A1">
      <selection activeCell="J23" sqref="J23"/>
    </sheetView>
  </sheetViews>
  <sheetFormatPr defaultColWidth="9.140625" defaultRowHeight="12.75"/>
  <cols>
    <col min="1" max="2" width="9.140625" style="40" customWidth="1"/>
    <col min="3" max="3" width="6.00390625" style="45" bestFit="1" customWidth="1"/>
    <col min="4" max="4" width="23.28125" style="45" bestFit="1" customWidth="1"/>
    <col min="5" max="5" width="7.140625" style="40" customWidth="1"/>
    <col min="6" max="6" width="13.28125" style="46" bestFit="1" customWidth="1"/>
    <col min="7" max="7" width="6.7109375" style="40" customWidth="1"/>
    <col min="8" max="8" width="9.140625" style="40" customWidth="1"/>
    <col min="9" max="9" width="8.8515625" style="40" bestFit="1" customWidth="1"/>
    <col min="10" max="16384" width="9.140625" style="40" customWidth="1"/>
  </cols>
  <sheetData>
    <row r="1" spans="3:13" ht="15.75" thickBot="1">
      <c r="C1" s="37"/>
      <c r="D1" s="37"/>
      <c r="E1" s="38"/>
      <c r="F1" s="39"/>
      <c r="G1" s="38"/>
      <c r="H1" s="38"/>
      <c r="I1" s="38"/>
      <c r="J1" s="38"/>
      <c r="K1" s="38"/>
      <c r="L1" s="38"/>
      <c r="M1" s="38"/>
    </row>
    <row r="2" spans="3:13" ht="16.5" thickBot="1">
      <c r="C2" s="37"/>
      <c r="D2" s="37" t="s">
        <v>0</v>
      </c>
      <c r="E2" s="38"/>
      <c r="F2" s="111">
        <f>ANA!D2</f>
        <v>0</v>
      </c>
      <c r="G2" s="112"/>
      <c r="H2" s="112"/>
      <c r="I2" s="113"/>
      <c r="J2" s="41"/>
      <c r="K2" s="41"/>
      <c r="L2" s="41"/>
      <c r="M2" s="38"/>
    </row>
    <row r="3" spans="3:13" ht="15.75" thickBot="1">
      <c r="C3" s="37"/>
      <c r="D3" s="37"/>
      <c r="E3" s="38"/>
      <c r="F3" s="39"/>
      <c r="G3" s="38"/>
      <c r="H3" s="38"/>
      <c r="I3" s="38"/>
      <c r="J3" s="38"/>
      <c r="K3" s="38"/>
      <c r="L3" s="38"/>
      <c r="M3" s="38"/>
    </row>
    <row r="4" spans="3:13" ht="16.5" thickBot="1">
      <c r="C4" s="37"/>
      <c r="D4" s="38" t="s">
        <v>1</v>
      </c>
      <c r="F4" s="42">
        <f>ANA!D4</f>
        <v>0</v>
      </c>
      <c r="H4" s="38"/>
      <c r="I4" s="38"/>
      <c r="J4" s="38"/>
      <c r="K4" s="43"/>
      <c r="L4" s="38"/>
      <c r="M4" s="38"/>
    </row>
    <row r="5" spans="3:13" ht="15.75" thickBot="1">
      <c r="C5" s="37"/>
      <c r="D5" s="37"/>
      <c r="E5" s="38"/>
      <c r="F5" s="39"/>
      <c r="G5" s="38"/>
      <c r="H5" s="38"/>
      <c r="I5" s="38"/>
      <c r="J5" s="38"/>
      <c r="K5" s="43"/>
      <c r="L5" s="38"/>
      <c r="M5" s="38"/>
    </row>
    <row r="6" spans="3:13" ht="16.5" thickBot="1">
      <c r="C6" s="37"/>
      <c r="D6" s="38" t="s">
        <v>2</v>
      </c>
      <c r="F6" s="44">
        <f ca="1">TODAY()</f>
        <v>43939</v>
      </c>
      <c r="H6" s="38"/>
      <c r="I6" s="38"/>
      <c r="J6" s="38"/>
      <c r="K6" s="43"/>
      <c r="L6" s="38"/>
      <c r="M6" s="38"/>
    </row>
    <row r="7" spans="3:13" ht="15">
      <c r="C7" s="37"/>
      <c r="D7" s="37"/>
      <c r="E7" s="38"/>
      <c r="F7" s="39"/>
      <c r="G7" s="38"/>
      <c r="H7" s="38"/>
      <c r="I7" s="38"/>
      <c r="J7" s="38"/>
      <c r="K7" s="43"/>
      <c r="L7" s="38"/>
      <c r="M7" s="38"/>
    </row>
    <row r="8" spans="3:13" ht="15">
      <c r="C8" s="38" t="s">
        <v>13</v>
      </c>
      <c r="E8" s="39" t="str">
        <f>INIZIO!H15</f>
        <v>IMPIANTI DI MESSA A TERRA</v>
      </c>
      <c r="G8" s="39"/>
      <c r="H8" s="39"/>
      <c r="J8" s="38"/>
      <c r="K8" s="43"/>
      <c r="L8" s="38"/>
      <c r="M8" s="38"/>
    </row>
    <row r="9" spans="3:13" ht="15.75" thickBot="1">
      <c r="C9" s="37"/>
      <c r="D9" s="37"/>
      <c r="E9" s="38"/>
      <c r="F9" s="39"/>
      <c r="G9" s="38"/>
      <c r="H9" s="38"/>
      <c r="I9" s="39"/>
      <c r="J9" s="38"/>
      <c r="K9" s="43"/>
      <c r="L9" s="38"/>
      <c r="M9" s="38"/>
    </row>
    <row r="10" spans="3:13" ht="16.5" thickBot="1">
      <c r="C10" s="37"/>
      <c r="D10" s="37"/>
      <c r="E10" s="38"/>
      <c r="F10" s="38" t="s">
        <v>11</v>
      </c>
      <c r="H10" s="47">
        <f>SUM(E16:E30)</f>
        <v>0</v>
      </c>
      <c r="I10" s="38"/>
      <c r="J10" s="38"/>
      <c r="K10" s="43"/>
      <c r="L10" s="38"/>
      <c r="M10" s="38"/>
    </row>
    <row r="11" spans="3:13" ht="16.5" thickBot="1">
      <c r="C11" s="37"/>
      <c r="D11" s="37"/>
      <c r="E11" s="38"/>
      <c r="F11" s="39"/>
      <c r="G11" s="38"/>
      <c r="H11" s="38"/>
      <c r="I11" s="48"/>
      <c r="J11" s="38"/>
      <c r="K11" s="43"/>
      <c r="L11" s="38"/>
      <c r="M11" s="38"/>
    </row>
    <row r="12" spans="3:13" ht="16.5" thickBot="1">
      <c r="C12" s="37"/>
      <c r="D12" s="37"/>
      <c r="E12" s="38"/>
      <c r="F12" s="38" t="s">
        <v>6</v>
      </c>
      <c r="H12" s="47">
        <f>10*H10/C30</f>
        <v>0</v>
      </c>
      <c r="I12" s="38"/>
      <c r="J12" s="38"/>
      <c r="K12" s="38"/>
      <c r="L12" s="38"/>
      <c r="M12" s="38"/>
    </row>
    <row r="13" spans="3:13" ht="15">
      <c r="C13" s="37"/>
      <c r="D13" s="37"/>
      <c r="E13" s="38"/>
      <c r="F13" s="39"/>
      <c r="G13" s="38"/>
      <c r="H13" s="38"/>
      <c r="I13" s="39"/>
      <c r="J13" s="38"/>
      <c r="K13" s="38"/>
      <c r="L13" s="38"/>
      <c r="M13" s="38"/>
    </row>
    <row r="14" spans="3:13" ht="15">
      <c r="C14" s="37"/>
      <c r="D14" s="37"/>
      <c r="E14" s="38"/>
      <c r="F14" s="39"/>
      <c r="G14" s="38"/>
      <c r="H14" s="38"/>
      <c r="I14" s="39"/>
      <c r="J14" s="38"/>
      <c r="K14" s="38"/>
      <c r="L14" s="38"/>
      <c r="M14" s="38"/>
    </row>
    <row r="15" spans="3:13" ht="15.75">
      <c r="C15" s="49" t="s">
        <v>12</v>
      </c>
      <c r="D15" s="50" t="s">
        <v>8</v>
      </c>
      <c r="E15" s="51" t="s">
        <v>5</v>
      </c>
      <c r="F15" s="52"/>
      <c r="G15" s="39"/>
      <c r="H15" s="52"/>
      <c r="I15" s="52"/>
      <c r="J15" s="38"/>
      <c r="K15" s="38"/>
      <c r="L15" s="38"/>
      <c r="M15" s="38"/>
    </row>
    <row r="16" spans="3:13" ht="15">
      <c r="C16" s="53">
        <v>1</v>
      </c>
      <c r="D16" s="53">
        <f>'D1'!J18</f>
        <v>0</v>
      </c>
      <c r="E16" s="54">
        <f>IF(D16="a6b2c3d7e8f5g2h1",1,0)</f>
        <v>0</v>
      </c>
      <c r="F16" s="55"/>
      <c r="G16" s="39"/>
      <c r="H16" s="39"/>
      <c r="I16" s="55"/>
      <c r="J16" s="38"/>
      <c r="K16" s="38"/>
      <c r="L16" s="38"/>
      <c r="M16" s="38"/>
    </row>
    <row r="17" spans="3:13" ht="15">
      <c r="C17" s="53">
        <v>2</v>
      </c>
      <c r="D17" s="53">
        <f>'D2'!J18</f>
        <v>0</v>
      </c>
      <c r="E17" s="54">
        <f>IF(D17="a",1,0)</f>
        <v>0</v>
      </c>
      <c r="F17" s="55"/>
      <c r="G17" s="39"/>
      <c r="H17" s="39"/>
      <c r="I17" s="55"/>
      <c r="J17" s="38"/>
      <c r="K17" s="38"/>
      <c r="L17" s="38"/>
      <c r="M17" s="38"/>
    </row>
    <row r="18" spans="3:13" ht="15">
      <c r="C18" s="53">
        <v>3</v>
      </c>
      <c r="D18" s="53">
        <f>'D3'!J18</f>
        <v>0</v>
      </c>
      <c r="E18" s="54">
        <f>IF(D18="bdfgh",1,0)</f>
        <v>0</v>
      </c>
      <c r="F18" s="55"/>
      <c r="G18" s="39"/>
      <c r="H18" s="39"/>
      <c r="I18" s="55"/>
      <c r="J18" s="38"/>
      <c r="K18" s="38"/>
      <c r="L18" s="38"/>
      <c r="M18" s="38"/>
    </row>
    <row r="19" spans="3:13" ht="15">
      <c r="C19" s="53">
        <v>4</v>
      </c>
      <c r="D19" s="53">
        <f>'D4'!J$18</f>
        <v>0</v>
      </c>
      <c r="E19" s="54">
        <f>IF(D19="acef",1,0)</f>
        <v>0</v>
      </c>
      <c r="F19" s="55"/>
      <c r="G19" s="39"/>
      <c r="H19" s="39"/>
      <c r="I19" s="55"/>
      <c r="J19" s="38"/>
      <c r="K19" s="38"/>
      <c r="L19" s="38"/>
      <c r="M19" s="38"/>
    </row>
    <row r="20" spans="3:13" ht="15">
      <c r="C20" s="53">
        <v>5</v>
      </c>
      <c r="D20" s="53">
        <f>'D5'!J$18</f>
        <v>0</v>
      </c>
      <c r="E20" s="54">
        <f>IF(D20="b",1,0)</f>
        <v>0</v>
      </c>
      <c r="F20" s="55"/>
      <c r="G20" s="39"/>
      <c r="H20" s="39"/>
      <c r="I20" s="55"/>
      <c r="J20" s="38"/>
      <c r="K20" s="38"/>
      <c r="L20" s="38"/>
      <c r="M20" s="38"/>
    </row>
    <row r="21" spans="3:13" ht="15">
      <c r="C21" s="53">
        <v>6</v>
      </c>
      <c r="D21" s="53">
        <f>'D6'!J$18</f>
        <v>0</v>
      </c>
      <c r="E21" s="54">
        <f>IF(D21="b",1,0)</f>
        <v>0</v>
      </c>
      <c r="F21" s="55"/>
      <c r="G21" s="39"/>
      <c r="H21" s="39"/>
      <c r="I21" s="55"/>
      <c r="J21" s="38"/>
      <c r="K21" s="38"/>
      <c r="L21" s="38"/>
      <c r="M21" s="38"/>
    </row>
    <row r="22" spans="3:13" ht="15">
      <c r="C22" s="53">
        <v>7</v>
      </c>
      <c r="D22" s="53">
        <f>'D7'!J$18</f>
        <v>0</v>
      </c>
      <c r="E22" s="54">
        <f>IF(D22="c",1,0)</f>
        <v>0</v>
      </c>
      <c r="F22" s="55"/>
      <c r="G22" s="39"/>
      <c r="H22" s="39"/>
      <c r="I22" s="55"/>
      <c r="J22" s="38"/>
      <c r="K22" s="38"/>
      <c r="L22" s="38"/>
      <c r="M22" s="38"/>
    </row>
    <row r="23" spans="3:13" ht="15">
      <c r="C23" s="53">
        <v>8</v>
      </c>
      <c r="D23" s="53">
        <f>'D8'!J$18</f>
        <v>0</v>
      </c>
      <c r="E23" s="54">
        <f>IF(D23="c",1,0)</f>
        <v>0</v>
      </c>
      <c r="F23" s="55"/>
      <c r="G23" s="39"/>
      <c r="H23" s="39"/>
      <c r="I23" s="55"/>
      <c r="J23" s="38"/>
      <c r="K23" s="38"/>
      <c r="L23" s="38"/>
      <c r="M23" s="38"/>
    </row>
    <row r="24" spans="3:13" ht="15">
      <c r="C24" s="53">
        <v>9</v>
      </c>
      <c r="D24" s="53">
        <f>'D9'!J$18</f>
        <v>0</v>
      </c>
      <c r="E24" s="54">
        <f>IF(D24="b",1,0)</f>
        <v>0</v>
      </c>
      <c r="F24" s="55"/>
      <c r="G24" s="39"/>
      <c r="H24" s="39"/>
      <c r="I24" s="55"/>
      <c r="J24" s="38"/>
      <c r="K24" s="38"/>
      <c r="L24" s="38"/>
      <c r="M24" s="38"/>
    </row>
    <row r="25" spans="3:13" ht="15">
      <c r="C25" s="53">
        <v>10</v>
      </c>
      <c r="D25" s="53">
        <f>'D10'!J$18</f>
        <v>0</v>
      </c>
      <c r="E25" s="54">
        <f>IF(D25="b",1,0)</f>
        <v>0</v>
      </c>
      <c r="F25" s="55"/>
      <c r="G25" s="39"/>
      <c r="H25" s="39"/>
      <c r="I25" s="55"/>
      <c r="J25" s="38"/>
      <c r="K25" s="38"/>
      <c r="L25" s="38"/>
      <c r="M25" s="38"/>
    </row>
    <row r="26" spans="3:13" ht="15">
      <c r="C26" s="53">
        <v>11</v>
      </c>
      <c r="D26" s="53">
        <f>'D11'!J$18</f>
        <v>0</v>
      </c>
      <c r="E26" s="54">
        <f>IF(D26="a",1,0)</f>
        <v>0</v>
      </c>
      <c r="F26" s="55"/>
      <c r="G26" s="39"/>
      <c r="H26" s="39"/>
      <c r="I26" s="55"/>
      <c r="J26" s="38"/>
      <c r="K26" s="38"/>
      <c r="L26" s="38"/>
      <c r="M26" s="38"/>
    </row>
    <row r="27" spans="3:13" ht="15">
      <c r="C27" s="53">
        <v>12</v>
      </c>
      <c r="D27" s="53">
        <f>'D12'!J$18</f>
        <v>0</v>
      </c>
      <c r="E27" s="54">
        <f>IF(D27="a",1,0)</f>
        <v>0</v>
      </c>
      <c r="F27" s="55"/>
      <c r="G27" s="39"/>
      <c r="H27" s="39"/>
      <c r="I27" s="55"/>
      <c r="J27" s="38"/>
      <c r="K27" s="38"/>
      <c r="L27" s="38"/>
      <c r="M27" s="38"/>
    </row>
    <row r="28" spans="3:13" ht="15">
      <c r="C28" s="53">
        <v>13</v>
      </c>
      <c r="D28" s="53">
        <f>'D13'!J$18</f>
        <v>0</v>
      </c>
      <c r="E28" s="54">
        <f>IF(D28="b",1,0)</f>
        <v>0</v>
      </c>
      <c r="F28" s="55"/>
      <c r="G28" s="39"/>
      <c r="H28" s="39"/>
      <c r="I28" s="55"/>
      <c r="J28" s="38"/>
      <c r="K28" s="38"/>
      <c r="L28" s="38"/>
      <c r="M28" s="38"/>
    </row>
    <row r="29" spans="3:13" ht="15">
      <c r="C29" s="53">
        <v>14</v>
      </c>
      <c r="D29" s="53">
        <f>'D14'!J$18</f>
        <v>0</v>
      </c>
      <c r="E29" s="54">
        <f>IF(D29="b",1,0)</f>
        <v>0</v>
      </c>
      <c r="F29" s="55"/>
      <c r="G29" s="39"/>
      <c r="H29" s="39"/>
      <c r="I29" s="55"/>
      <c r="J29" s="38"/>
      <c r="K29" s="38"/>
      <c r="L29" s="38"/>
      <c r="M29" s="38"/>
    </row>
    <row r="30" spans="3:13" ht="15">
      <c r="C30" s="53">
        <v>15</v>
      </c>
      <c r="D30" s="53">
        <f>'D15'!J$18</f>
        <v>0</v>
      </c>
      <c r="E30" s="54">
        <f>IF(D30="c",1,0)</f>
        <v>0</v>
      </c>
      <c r="F30" s="55"/>
      <c r="G30" s="39"/>
      <c r="H30" s="39"/>
      <c r="I30" s="55"/>
      <c r="J30" s="38"/>
      <c r="K30" s="38"/>
      <c r="L30" s="38"/>
      <c r="M30" s="38"/>
    </row>
    <row r="31" spans="3:13" ht="15">
      <c r="C31" s="37"/>
      <c r="D31" s="37"/>
      <c r="E31" s="38"/>
      <c r="F31" s="39"/>
      <c r="G31" s="38"/>
      <c r="H31" s="39"/>
      <c r="I31" s="52"/>
      <c r="J31" s="38"/>
      <c r="K31" s="38"/>
      <c r="L31" s="38"/>
      <c r="M31" s="38"/>
    </row>
    <row r="32" spans="3:13" ht="15">
      <c r="C32" s="37"/>
      <c r="D32" s="37"/>
      <c r="E32" s="38"/>
      <c r="F32" s="39"/>
      <c r="G32" s="38"/>
      <c r="H32" s="38"/>
      <c r="I32" s="38"/>
      <c r="J32" s="38"/>
      <c r="K32" s="38"/>
      <c r="L32" s="38"/>
      <c r="M32" s="38"/>
    </row>
    <row r="33" spans="3:13" ht="15"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</row>
    <row r="34" spans="3:13" ht="15.75" thickBot="1">
      <c r="C34" s="37"/>
      <c r="D34" s="37"/>
      <c r="E34" s="38"/>
      <c r="F34" s="38"/>
      <c r="G34" s="38" t="s">
        <v>7</v>
      </c>
      <c r="H34" s="38"/>
      <c r="I34" s="38"/>
      <c r="K34" s="38"/>
      <c r="L34" s="38"/>
      <c r="M34" s="38"/>
    </row>
    <row r="35" spans="3:13" ht="15">
      <c r="C35" s="37"/>
      <c r="D35" s="37"/>
      <c r="E35" s="38"/>
      <c r="F35" s="56"/>
      <c r="G35" s="57"/>
      <c r="H35" s="57"/>
      <c r="I35" s="58"/>
      <c r="K35" s="38"/>
      <c r="L35" s="38"/>
      <c r="M35" s="38"/>
    </row>
    <row r="36" spans="3:13" ht="15">
      <c r="C36" s="37"/>
      <c r="D36" s="37"/>
      <c r="E36" s="38"/>
      <c r="F36" s="59"/>
      <c r="G36" s="39"/>
      <c r="H36" s="39"/>
      <c r="I36" s="60"/>
      <c r="K36" s="38"/>
      <c r="L36" s="38"/>
      <c r="M36" s="38"/>
    </row>
    <row r="37" spans="3:13" ht="15.75" thickBot="1">
      <c r="C37" s="37"/>
      <c r="D37" s="37"/>
      <c r="E37" s="38"/>
      <c r="F37" s="61"/>
      <c r="G37" s="62"/>
      <c r="H37" s="62"/>
      <c r="I37" s="63"/>
      <c r="K37" s="38"/>
      <c r="L37" s="38"/>
      <c r="M37" s="38"/>
    </row>
    <row r="38" spans="3:13" ht="15">
      <c r="C38" s="37"/>
      <c r="D38" s="37"/>
      <c r="E38" s="38"/>
      <c r="F38" s="39"/>
      <c r="K38" s="38"/>
      <c r="L38" s="38"/>
      <c r="M38" s="38"/>
    </row>
    <row r="39" spans="3:13" ht="15">
      <c r="C39" s="37"/>
      <c r="D39" s="37"/>
      <c r="E39" s="38"/>
      <c r="F39" s="39"/>
      <c r="G39" s="38"/>
      <c r="H39" s="38"/>
      <c r="I39" s="38"/>
      <c r="J39" s="38"/>
      <c r="K39" s="38"/>
      <c r="L39" s="38"/>
      <c r="M39" s="38"/>
    </row>
    <row r="40" spans="3:13" ht="15">
      <c r="C40" s="37"/>
      <c r="D40" s="37"/>
      <c r="E40" s="38"/>
      <c r="F40" s="39"/>
      <c r="G40" s="38"/>
      <c r="H40" s="38"/>
      <c r="I40" s="38"/>
      <c r="J40" s="38"/>
      <c r="K40" s="38"/>
      <c r="L40" s="38"/>
      <c r="M40" s="38"/>
    </row>
    <row r="41" spans="3:13" ht="15">
      <c r="C41" s="37"/>
      <c r="D41" s="37"/>
      <c r="E41" s="38"/>
      <c r="F41" s="39"/>
      <c r="G41" s="38"/>
      <c r="H41" s="38"/>
      <c r="I41" s="38"/>
      <c r="J41" s="38"/>
      <c r="K41" s="38"/>
      <c r="L41" s="38"/>
      <c r="M41" s="38"/>
    </row>
    <row r="42" spans="3:13" ht="15">
      <c r="C42" s="37"/>
      <c r="D42" s="37"/>
      <c r="E42" s="38"/>
      <c r="F42" s="39"/>
      <c r="G42" s="38"/>
      <c r="H42" s="38"/>
      <c r="I42" s="38"/>
      <c r="J42" s="38"/>
      <c r="K42" s="38"/>
      <c r="L42" s="38"/>
      <c r="M42" s="38"/>
    </row>
    <row r="43" spans="3:13" ht="15">
      <c r="C43" s="37"/>
      <c r="D43" s="37"/>
      <c r="E43" s="38"/>
      <c r="F43" s="39"/>
      <c r="G43" s="38"/>
      <c r="H43" s="38"/>
      <c r="I43" s="38"/>
      <c r="J43" s="38"/>
      <c r="K43" s="38"/>
      <c r="L43" s="38"/>
      <c r="M43" s="38"/>
    </row>
  </sheetData>
  <sheetProtection password="CC70" sheet="1" objects="1" scenarios="1" selectLockedCells="1" selectUnlockedCells="1"/>
  <mergeCells count="1">
    <mergeCell ref="F2:I2"/>
  </mergeCells>
  <conditionalFormatting sqref="E16:E30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0" r:id="rId2"/>
  <headerFooter alignWithMargins="0">
    <oddHeader>&amp;CVERIFICA UD.1_4
SISTEMI AUTOMAZIONE &amp;R&amp;D</oddHeader>
  </headerFooter>
  <colBreaks count="1" manualBreakCount="1">
    <brk id="13" max="5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3" width="9.140625" style="2" customWidth="1"/>
    <col min="4" max="4" width="2.00390625" style="2" bestFit="1" customWidth="1"/>
    <col min="5" max="16384" width="9.140625" style="2" customWidth="1"/>
  </cols>
  <sheetData>
    <row r="1" ht="18">
      <c r="A1" s="23" t="s">
        <v>15</v>
      </c>
    </row>
    <row r="3" spans="4:5" ht="15">
      <c r="D3" s="32" t="s">
        <v>50</v>
      </c>
      <c r="E3" s="8" t="s">
        <v>51</v>
      </c>
    </row>
    <row r="4" spans="4:5" ht="15">
      <c r="D4" s="32" t="s">
        <v>52</v>
      </c>
      <c r="E4" s="8" t="s">
        <v>53</v>
      </c>
    </row>
    <row r="5" spans="4:5" ht="15">
      <c r="D5" s="32" t="s">
        <v>54</v>
      </c>
      <c r="E5" s="8" t="s">
        <v>55</v>
      </c>
    </row>
    <row r="6" spans="4:5" ht="15">
      <c r="D6" s="32" t="s">
        <v>56</v>
      </c>
      <c r="E6" s="8" t="s">
        <v>57</v>
      </c>
    </row>
    <row r="7" spans="4:5" ht="15">
      <c r="D7" s="32" t="s">
        <v>58</v>
      </c>
      <c r="E7" s="8" t="s">
        <v>59</v>
      </c>
    </row>
    <row r="8" spans="4:5" ht="15">
      <c r="D8" s="32" t="s">
        <v>60</v>
      </c>
      <c r="E8" s="8" t="s">
        <v>61</v>
      </c>
    </row>
    <row r="9" spans="4:5" ht="15">
      <c r="D9" s="32" t="s">
        <v>62</v>
      </c>
      <c r="E9" s="8" t="s">
        <v>63</v>
      </c>
    </row>
    <row r="10" spans="4:5" ht="15">
      <c r="D10" s="32" t="s">
        <v>64</v>
      </c>
      <c r="E10" s="8" t="s">
        <v>65</v>
      </c>
    </row>
    <row r="14" spans="3:4" ht="15">
      <c r="C14" s="3"/>
      <c r="D14" s="3"/>
    </row>
    <row r="15" spans="5:7" ht="12.75">
      <c r="E15" s="1"/>
      <c r="F15" s="1"/>
      <c r="G15" s="1"/>
    </row>
    <row r="16" spans="5:7" ht="12.75">
      <c r="E16" s="1"/>
      <c r="F16" s="1"/>
      <c r="G16" s="1"/>
    </row>
    <row r="17" ht="13.5" thickBot="1"/>
    <row r="18" spans="1:11" ht="13.5" thickBot="1">
      <c r="A18" s="2" t="s">
        <v>66</v>
      </c>
      <c r="J18" s="66"/>
      <c r="K18" s="5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PBrush" shapeId="14553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6384" width="9.140625" style="2" customWidth="1"/>
  </cols>
  <sheetData>
    <row r="1" ht="18">
      <c r="A1" s="23" t="s">
        <v>29</v>
      </c>
    </row>
    <row r="3" ht="12.75">
      <c r="K3" s="5"/>
    </row>
    <row r="4" ht="12.75">
      <c r="K4" s="5"/>
    </row>
    <row r="5" ht="12.75">
      <c r="K5" s="5"/>
    </row>
    <row r="6" ht="12.75">
      <c r="K6" s="5"/>
    </row>
    <row r="7" spans="3:11" ht="15">
      <c r="C7" s="7"/>
      <c r="K7" s="5"/>
    </row>
    <row r="8" ht="12.75">
      <c r="K8" s="5"/>
    </row>
    <row r="9" spans="3:11" ht="15">
      <c r="C9" s="7"/>
      <c r="K9" s="5"/>
    </row>
    <row r="10" spans="3:11" ht="15">
      <c r="C10" s="7"/>
      <c r="K10" s="5"/>
    </row>
    <row r="11" ht="15">
      <c r="C11" s="7"/>
    </row>
    <row r="13" ht="15">
      <c r="C13" s="7"/>
    </row>
    <row r="15" ht="15">
      <c r="C15" s="7"/>
    </row>
    <row r="17" ht="13.5" thickBot="1"/>
    <row r="18" spans="2:11" ht="15.75" thickBot="1">
      <c r="B18" s="2" t="s">
        <v>4</v>
      </c>
      <c r="C18" s="3"/>
      <c r="D18" s="3"/>
      <c r="J18" s="66"/>
      <c r="K18" s="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6384" width="9.140625" style="2" customWidth="1"/>
  </cols>
  <sheetData>
    <row r="1" ht="18">
      <c r="A1" s="23" t="s">
        <v>28</v>
      </c>
    </row>
    <row r="3" ht="12.75">
      <c r="K3" s="5"/>
    </row>
    <row r="4" ht="12.75">
      <c r="K4" s="5"/>
    </row>
    <row r="5" ht="12.75">
      <c r="K5" s="5"/>
    </row>
    <row r="6" ht="12.75">
      <c r="K6" s="5"/>
    </row>
    <row r="7" spans="4:11" ht="15">
      <c r="D7" s="7"/>
      <c r="K7" s="5"/>
    </row>
    <row r="8" spans="4:11" ht="15">
      <c r="D8" s="7"/>
      <c r="K8" s="5"/>
    </row>
    <row r="9" spans="4:11" ht="15">
      <c r="D9" s="7"/>
      <c r="K9" s="5"/>
    </row>
    <row r="10" spans="4:11" ht="15">
      <c r="D10" s="7"/>
      <c r="K10" s="5"/>
    </row>
    <row r="11" ht="15">
      <c r="D11" s="7"/>
    </row>
    <row r="12" ht="15">
      <c r="D12" s="8"/>
    </row>
    <row r="13" ht="12.75">
      <c r="D13" s="12"/>
    </row>
    <row r="17" ht="13.5" thickBot="1"/>
    <row r="18" spans="2:11" ht="15.75" thickBot="1">
      <c r="B18" s="2" t="s">
        <v>4</v>
      </c>
      <c r="C18" s="3"/>
      <c r="D18" s="3"/>
      <c r="J18" s="66"/>
      <c r="K18" s="5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2" customWidth="1"/>
  </cols>
  <sheetData>
    <row r="1" ht="18">
      <c r="A1" s="23" t="s">
        <v>27</v>
      </c>
    </row>
    <row r="3" ht="12.75">
      <c r="K3" s="5"/>
    </row>
    <row r="4" ht="12.75">
      <c r="K4" s="5"/>
    </row>
    <row r="5" ht="12.75">
      <c r="K5" s="5"/>
    </row>
    <row r="6" ht="12.75">
      <c r="K6" s="5"/>
    </row>
    <row r="7" spans="2:11" ht="12.75">
      <c r="B7" s="10"/>
      <c r="C7" s="10"/>
      <c r="D7" s="10"/>
      <c r="E7" s="10"/>
      <c r="K7" s="5"/>
    </row>
    <row r="8" spans="2:11" ht="15">
      <c r="B8" s="10"/>
      <c r="C8" s="7"/>
      <c r="D8" s="11"/>
      <c r="E8" s="11"/>
      <c r="K8" s="5"/>
    </row>
    <row r="9" spans="2:11" ht="15">
      <c r="B9" s="11"/>
      <c r="C9" s="7"/>
      <c r="D9" s="11"/>
      <c r="E9" s="11"/>
      <c r="K9" s="5"/>
    </row>
    <row r="10" spans="2:11" ht="15">
      <c r="B10" s="11"/>
      <c r="C10" s="7"/>
      <c r="D10" s="11"/>
      <c r="E10" s="11"/>
      <c r="K10" s="5"/>
    </row>
    <row r="11" spans="2:5" ht="15">
      <c r="B11" s="11"/>
      <c r="C11" s="7"/>
      <c r="D11" s="11"/>
      <c r="E11" s="11"/>
    </row>
    <row r="12" spans="2:5" ht="15">
      <c r="B12" s="11"/>
      <c r="C12" s="7"/>
      <c r="D12" s="11"/>
      <c r="E12" s="11"/>
    </row>
    <row r="13" spans="2:5" ht="15">
      <c r="B13" s="11"/>
      <c r="C13" s="7"/>
      <c r="D13" s="11"/>
      <c r="E13" s="11"/>
    </row>
    <row r="14" spans="2:5" ht="15">
      <c r="B14" s="11"/>
      <c r="C14" s="7"/>
      <c r="D14" s="11"/>
      <c r="E14" s="11"/>
    </row>
    <row r="15" spans="2:5" ht="12.75">
      <c r="B15" s="9"/>
      <c r="C15" s="9"/>
      <c r="D15" s="9"/>
      <c r="E15" s="9"/>
    </row>
    <row r="17" ht="13.5" thickBot="1"/>
    <row r="18" spans="2:11" ht="15.75" thickBot="1">
      <c r="B18" s="2" t="s">
        <v>4</v>
      </c>
      <c r="C18" s="3"/>
      <c r="D18" s="3"/>
      <c r="J18" s="66"/>
      <c r="K18" s="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4" sqref="K14:L14"/>
    </sheetView>
  </sheetViews>
  <sheetFormatPr defaultColWidth="9.140625" defaultRowHeight="12.75"/>
  <cols>
    <col min="1" max="16384" width="9.140625" style="2" customWidth="1"/>
  </cols>
  <sheetData>
    <row r="1" ht="18">
      <c r="A1" s="67" t="s">
        <v>26</v>
      </c>
    </row>
    <row r="3" ht="12.75">
      <c r="K3" s="5"/>
    </row>
    <row r="4" ht="12.75">
      <c r="K4" s="5"/>
    </row>
    <row r="5" ht="12.75">
      <c r="K5" s="5"/>
    </row>
    <row r="6" ht="12.75">
      <c r="K6" s="5"/>
    </row>
    <row r="7" spans="4:11" ht="15">
      <c r="D7" s="7"/>
      <c r="K7" s="5"/>
    </row>
    <row r="8" spans="4:11" ht="15">
      <c r="D8" s="7"/>
      <c r="K8" s="5"/>
    </row>
    <row r="9" spans="4:11" ht="15">
      <c r="D9" s="7"/>
      <c r="K9" s="5"/>
    </row>
    <row r="10" spans="4:11" ht="15">
      <c r="D10" s="7"/>
      <c r="K10" s="5"/>
    </row>
    <row r="11" ht="15">
      <c r="D11" s="7"/>
    </row>
    <row r="12" ht="15">
      <c r="D12" s="7"/>
    </row>
    <row r="13" ht="15">
      <c r="D13" s="7"/>
    </row>
    <row r="17" ht="13.5" thickBot="1"/>
    <row r="18" spans="2:11" ht="15.75" thickBot="1">
      <c r="B18" s="2" t="s">
        <v>4</v>
      </c>
      <c r="C18" s="3"/>
      <c r="D18" s="3"/>
      <c r="J18" s="4"/>
      <c r="K18" s="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6384" width="9.140625" style="2" customWidth="1"/>
  </cols>
  <sheetData>
    <row r="1" ht="18">
      <c r="A1" s="23" t="s">
        <v>25</v>
      </c>
    </row>
    <row r="3" ht="12.75">
      <c r="K3" s="5"/>
    </row>
    <row r="4" ht="12.75">
      <c r="K4" s="5"/>
    </row>
    <row r="5" ht="12.75">
      <c r="K5" s="5"/>
    </row>
    <row r="6" ht="12.75">
      <c r="K6" s="5"/>
    </row>
    <row r="7" ht="12.75">
      <c r="K7" s="5"/>
    </row>
    <row r="8" ht="12.75">
      <c r="K8" s="5"/>
    </row>
    <row r="9" ht="12.75">
      <c r="K9" s="5"/>
    </row>
    <row r="10" ht="12.75">
      <c r="K10" s="5"/>
    </row>
    <row r="17" ht="13.5" thickBot="1"/>
    <row r="18" spans="2:11" ht="15.75" thickBot="1">
      <c r="B18" s="2" t="s">
        <v>4</v>
      </c>
      <c r="C18" s="3"/>
      <c r="D18" s="3"/>
      <c r="J18" s="66"/>
      <c r="K18" s="5"/>
    </row>
  </sheetData>
  <sheetProtection password="CC70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6384" width="9.140625" style="2" customWidth="1"/>
  </cols>
  <sheetData>
    <row r="1" ht="18">
      <c r="A1" s="67" t="s">
        <v>24</v>
      </c>
    </row>
    <row r="3" ht="12.75">
      <c r="K3" s="5"/>
    </row>
    <row r="4" ht="12.75">
      <c r="K4" s="5"/>
    </row>
    <row r="5" ht="12.75">
      <c r="K5" s="5"/>
    </row>
    <row r="6" ht="12.75">
      <c r="K6" s="5"/>
    </row>
    <row r="7" ht="12.75">
      <c r="K7" s="5"/>
    </row>
    <row r="8" spans="4:11" ht="15">
      <c r="D8" s="7"/>
      <c r="K8" s="5"/>
    </row>
    <row r="9" spans="4:11" ht="15">
      <c r="D9" s="7"/>
      <c r="K9" s="5"/>
    </row>
    <row r="10" spans="4:11" ht="15">
      <c r="D10" s="7"/>
      <c r="K10" s="5"/>
    </row>
    <row r="11" ht="15">
      <c r="D11" s="7"/>
    </row>
    <row r="12" ht="15">
      <c r="D12" s="7"/>
    </row>
    <row r="13" ht="15">
      <c r="D13" s="7"/>
    </row>
    <row r="14" ht="15">
      <c r="D14" s="7"/>
    </row>
    <row r="17" ht="13.5" thickBot="1"/>
    <row r="18" spans="2:11" ht="15.75" thickBot="1">
      <c r="B18" s="2" t="s">
        <v>4</v>
      </c>
      <c r="C18" s="3"/>
      <c r="D18" s="3"/>
      <c r="J18" s="4"/>
      <c r="K18" s="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Utente Windows</cp:lastModifiedBy>
  <cp:lastPrinted>2003-04-02T14:20:10Z</cp:lastPrinted>
  <dcterms:created xsi:type="dcterms:W3CDTF">2002-10-23T19:11:31Z</dcterms:created>
  <dcterms:modified xsi:type="dcterms:W3CDTF">2020-04-18T09:27:50Z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