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65491" windowWidth="11355" windowHeight="7845" tabRatio="891" activeTab="23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D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punt" sheetId="23" r:id="rId23"/>
    <sheet name="Riepilo" sheetId="24" r:id="rId24"/>
  </sheets>
  <definedNames>
    <definedName name="_xlnm.Print_Area" localSheetId="22">'punt'!$A$1:$J$57</definedName>
    <definedName name="_xlnm.Print_Area" localSheetId="23">'Riepilo'!$A$1:$O$18</definedName>
  </definedNames>
  <calcPr fullCalcOnLoad="1"/>
</workbook>
</file>

<file path=xl/sharedStrings.xml><?xml version="1.0" encoding="utf-8"?>
<sst xmlns="http://schemas.openxmlformats.org/spreadsheetml/2006/main" count="107" uniqueCount="86">
  <si>
    <t>COGNOME E NOME</t>
  </si>
  <si>
    <t xml:space="preserve">CLASSE </t>
  </si>
  <si>
    <t>DATA</t>
  </si>
  <si>
    <t xml:space="preserve">NOTA: </t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</si>
  <si>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d</t>
    </r>
    <r>
      <rPr>
        <sz val="10"/>
        <rFont val="Arial"/>
        <family val="0"/>
      </rPr>
      <t xml:space="preserve"> nella casella indicata dal rettangolo)</t>
    </r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</si>
  <si>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nella casella indicata dal rettangolo)</t>
    </r>
  </si>
  <si>
    <r>
      <t xml:space="preserve">La tua scelta è (digitare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o </t>
    </r>
    <r>
      <rPr>
        <b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 o…..</t>
    </r>
    <r>
      <rPr>
        <sz val="10"/>
        <rFont val="Arial"/>
        <family val="0"/>
      </rPr>
      <t xml:space="preserve"> nella casella indicata dal rettangolo)</t>
    </r>
  </si>
  <si>
    <t>dom. 1</t>
  </si>
  <si>
    <t>dom. 2</t>
  </si>
  <si>
    <t>dom. 3</t>
  </si>
  <si>
    <t>dom. 4</t>
  </si>
  <si>
    <t>dom. 5</t>
  </si>
  <si>
    <t>dom. 6</t>
  </si>
  <si>
    <t>dom. 7</t>
  </si>
  <si>
    <t>dom. 8</t>
  </si>
  <si>
    <t>dom. 9</t>
  </si>
  <si>
    <t>dom. 10</t>
  </si>
  <si>
    <t>dom. 11</t>
  </si>
  <si>
    <t>dom. 12</t>
  </si>
  <si>
    <t>dom. 13</t>
  </si>
  <si>
    <t>dom. 14</t>
  </si>
  <si>
    <t>dom. 15</t>
  </si>
  <si>
    <t>dom. 16</t>
  </si>
  <si>
    <t>dom. 17</t>
  </si>
  <si>
    <t>dom. 18</t>
  </si>
  <si>
    <t>dom. 19</t>
  </si>
  <si>
    <t>dom. 20</t>
  </si>
  <si>
    <t>punt</t>
  </si>
  <si>
    <t>Voto decimale</t>
  </si>
  <si>
    <t>firma di accettazione</t>
  </si>
  <si>
    <t>scelta</t>
  </si>
  <si>
    <t>voto dec</t>
  </si>
  <si>
    <t>ULTIMA DOMANDA</t>
  </si>
  <si>
    <t xml:space="preserve">Unità Didattica </t>
  </si>
  <si>
    <t xml:space="preserve">UNITA' DIDATTICA      </t>
  </si>
  <si>
    <t>SE PENSATE DI AVER SBAGLIATO  RIDIGITARE NELLA CELLA CORRISPONDENTE</t>
  </si>
  <si>
    <t xml:space="preserve"> IL NUOVO VALORE</t>
  </si>
  <si>
    <t xml:space="preserve">RIEPILOGO Domande </t>
  </si>
  <si>
    <t>DOMANDA N. 1</t>
  </si>
  <si>
    <t>DOMANDA N. 16</t>
  </si>
  <si>
    <t>DOMANDA N. 2</t>
  </si>
  <si>
    <t>DOMANDA N. 17</t>
  </si>
  <si>
    <t>DOMANDA N. 3</t>
  </si>
  <si>
    <t>DOMANDA N. 18</t>
  </si>
  <si>
    <t>DOMANDA N. 4</t>
  </si>
  <si>
    <t>DOMANDA N. 19</t>
  </si>
  <si>
    <t>DOMANDA N. 5</t>
  </si>
  <si>
    <t>DOMANDA N. 20</t>
  </si>
  <si>
    <t>DOMANDA N. 6</t>
  </si>
  <si>
    <t>DOMANDA N. 7</t>
  </si>
  <si>
    <t>DOMANDA N. 8</t>
  </si>
  <si>
    <t>DOMANDA N. 9</t>
  </si>
  <si>
    <t>DOMANDA N. 10</t>
  </si>
  <si>
    <t>DOMANDA N. 11</t>
  </si>
  <si>
    <t>DOMANDA N. 12</t>
  </si>
  <si>
    <t>DOMANDA N. 13</t>
  </si>
  <si>
    <t>DOMANDA N. 14</t>
  </si>
  <si>
    <t>DOMANDA N. 15</t>
  </si>
  <si>
    <t>DOMANDA N.1</t>
  </si>
  <si>
    <t>DOMANDA N.2</t>
  </si>
  <si>
    <t>DOMANDA N.3</t>
  </si>
  <si>
    <t>DOMANDA N.4</t>
  </si>
  <si>
    <t>DOMANDA N.5</t>
  </si>
  <si>
    <t>DOMANDA N.6</t>
  </si>
  <si>
    <t>DOMANDA N.7</t>
  </si>
  <si>
    <t>DOMANDA N.8</t>
  </si>
  <si>
    <t>DOMAMDA N.9</t>
  </si>
  <si>
    <t>DOMANDA N.10</t>
  </si>
  <si>
    <t>DOMANDA N.11</t>
  </si>
  <si>
    <t>DOMANDA N.12</t>
  </si>
  <si>
    <t>DOMANDA N.13</t>
  </si>
  <si>
    <t>DOMANDA N.14</t>
  </si>
  <si>
    <t>DOMANDA N.15</t>
  </si>
  <si>
    <t>DOMANDA N.16</t>
  </si>
  <si>
    <t>DOMANDA N.17</t>
  </si>
  <si>
    <t>DOMANDA N.18</t>
  </si>
  <si>
    <t>DOMANDA N.19</t>
  </si>
  <si>
    <t>DOMANDA N.20</t>
  </si>
  <si>
    <t>MOTORE IN CORRENTE CONTINUA</t>
  </si>
  <si>
    <r>
      <t xml:space="preserve">VOTO DECIMALE MASSIMO   </t>
    </r>
    <r>
      <rPr>
        <b/>
        <sz val="16"/>
        <rFont val="Arial"/>
        <family val="2"/>
      </rPr>
      <t>8</t>
    </r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</si>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</sst>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10"/>
      <name val="Comic Sans MS"/>
      <family val="4"/>
    </font>
    <font>
      <sz val="10"/>
      <name val="Comic Sans MS"/>
      <family val="4"/>
    </font>
    <font>
      <b/>
      <sz val="14"/>
      <color indexed="12"/>
      <name val="Comic Sans MS"/>
      <family val="4"/>
    </font>
    <font>
      <b/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0" fillId="35" borderId="0" xfId="0" applyFill="1" applyAlignment="1">
      <alignment/>
    </xf>
    <xf numFmtId="0" fontId="7" fillId="35" borderId="0" xfId="36" applyFill="1" applyAlignment="1" applyProtection="1">
      <alignment/>
      <protection/>
    </xf>
    <xf numFmtId="0" fontId="1" fillId="35" borderId="0" xfId="0" applyFont="1" applyFill="1" applyAlignment="1">
      <alignment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16" fontId="1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0" xfId="36" applyFill="1" applyAlignment="1" applyProtection="1">
      <alignment/>
      <protection/>
    </xf>
    <xf numFmtId="0" fontId="7" fillId="33" borderId="11" xfId="36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14" fontId="1" fillId="33" borderId="0" xfId="0" applyNumberFormat="1" applyFont="1" applyFill="1" applyAlignment="1" applyProtection="1">
      <alignment/>
      <protection hidden="1"/>
    </xf>
    <xf numFmtId="16" fontId="1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12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11" xfId="0" applyFill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5" fillId="34" borderId="0" xfId="0" applyFont="1" applyFill="1" applyAlignment="1" applyProtection="1">
      <alignment horizontal="left" vertical="top" wrapText="1"/>
      <protection hidden="1"/>
    </xf>
    <xf numFmtId="0" fontId="2" fillId="34" borderId="0" xfId="0" applyFont="1" applyFill="1" applyAlignment="1" applyProtection="1">
      <alignment horizontal="justify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" fillId="35" borderId="13" xfId="0" applyFont="1" applyFill="1" applyBorder="1" applyAlignment="1" applyProtection="1">
      <alignment/>
      <protection locked="0"/>
    </xf>
    <xf numFmtId="0" fontId="1" fillId="35" borderId="14" xfId="0" applyFont="1" applyFill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7" fillId="33" borderId="0" xfId="36" applyFill="1" applyBorder="1" applyAlignment="1" applyProtection="1">
      <alignment/>
      <protection/>
    </xf>
    <xf numFmtId="0" fontId="7" fillId="33" borderId="0" xfId="36" applyFill="1" applyAlignment="1" applyProtection="1">
      <alignment/>
      <protection/>
    </xf>
    <xf numFmtId="0" fontId="7" fillId="33" borderId="11" xfId="36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NA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1.png" /><Relationship Id="rId5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9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0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hyperlink" Target="#'D1'!A1" /><Relationship Id="rId6" Type="http://schemas.openxmlformats.org/officeDocument/2006/relationships/image" Target="../media/image1.png" /><Relationship Id="rId7" Type="http://schemas.openxmlformats.org/officeDocument/2006/relationships/hyperlink" Target="#'D1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9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0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punt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11</xdr:col>
      <xdr:colOff>438150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238625" y="0"/>
          <a:ext cx="2905125" cy="13335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FF0000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ELETTROTECNICA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ELETTRONICA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APPLICAZIONI
</a:t>
          </a:r>
        </a:p>
      </xdr:txBody>
    </xdr:sp>
    <xdr:clientData/>
  </xdr:twoCellAnchor>
  <xdr:twoCellAnchor>
    <xdr:from>
      <xdr:col>9</xdr:col>
      <xdr:colOff>428625</xdr:colOff>
      <xdr:row>17</xdr:row>
      <xdr:rowOff>95250</xdr:rowOff>
    </xdr:from>
    <xdr:to>
      <xdr:col>10</xdr:col>
      <xdr:colOff>390525</xdr:colOff>
      <xdr:row>19</xdr:row>
      <xdr:rowOff>66675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5915025" y="3009900"/>
          <a:ext cx="571500" cy="2952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17</xdr:row>
      <xdr:rowOff>104775</xdr:rowOff>
    </xdr:from>
    <xdr:to>
      <xdr:col>8</xdr:col>
      <xdr:colOff>561975</xdr:colOff>
      <xdr:row>19</xdr:row>
      <xdr:rowOff>9525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5162550" y="30194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76200</xdr:rowOff>
    </xdr:from>
    <xdr:to>
      <xdr:col>9</xdr:col>
      <xdr:colOff>304800</xdr:colOff>
      <xdr:row>19</xdr:row>
      <xdr:rowOff>19050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5553075" y="29908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5</xdr:row>
      <xdr:rowOff>142875</xdr:rowOff>
    </xdr:from>
    <xdr:to>
      <xdr:col>10</xdr:col>
      <xdr:colOff>0</xdr:colOff>
      <xdr:row>8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95250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19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2099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114300</xdr:rowOff>
    </xdr:from>
    <xdr:to>
      <xdr:col>13</xdr:col>
      <xdr:colOff>323850</xdr:colOff>
      <xdr:row>12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85800" y="504825"/>
          <a:ext cx="7562850" cy="1790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assenza di carico applicato la velocità del motore,detta no velocità a vuoto, risulta direttamente proporzionale_____mentre è inversamente proporzionale _____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a) alla tensione di alimentazione / al flusso induttore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 alla corrente di eccitazione / al flusso induttore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c) al flusso induttore / alla tensione di alimentazione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d) alla tensione di alimentazione / alla resistenza d'indotto     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911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810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104775</xdr:rowOff>
    </xdr:from>
    <xdr:to>
      <xdr:col>11</xdr:col>
      <xdr:colOff>95250</xdr:colOff>
      <xdr:row>30</xdr:row>
      <xdr:rowOff>19050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29350" y="4905375"/>
          <a:ext cx="571500" cy="2857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29540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685925"/>
          <a:ext cx="238125" cy="2952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104775</xdr:rowOff>
    </xdr:from>
    <xdr:to>
      <xdr:col>13</xdr:col>
      <xdr:colOff>295275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04850" y="657225"/>
          <a:ext cx="7515225" cy="18192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formula che esprime la velocità  del motore in funzione della tensione di alimentazione , del flusso e della corrente assorbita dall'indotto risulta: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 n = ( V - Ri* I ) / K* Ra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 n = ( K* </a:t>
          </a:r>
          <a:r>
            <a:rPr lang="en-US" cap="none" sz="1400" b="0" i="0" u="none" baseline="0">
              <a:solidFill>
                <a:srgbClr val="000000"/>
              </a:solidFill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Ri*I ) / V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 n = ( V - Ri*I ) / K* </a:t>
          </a:r>
          <a:r>
            <a:rPr lang="en-US" cap="none" sz="1400" b="0" i="0" u="none" baseline="0">
              <a:solidFill>
                <a:srgbClr val="000000"/>
              </a:solidFill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 n = ( V - E ) / Ri*I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123825</xdr:rowOff>
    </xdr:from>
    <xdr:to>
      <xdr:col>10</xdr:col>
      <xdr:colOff>600075</xdr:colOff>
      <xdr:row>30</xdr:row>
      <xdr:rowOff>104775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724400"/>
          <a:ext cx="514350" cy="3524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123825</xdr:rowOff>
    </xdr:from>
    <xdr:to>
      <xdr:col>13</xdr:col>
      <xdr:colOff>533400</xdr:colOff>
      <xdr:row>15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95325" y="676275"/>
          <a:ext cx="7762875" cy="1866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Applicando all'albero una coppia Tr, la velocità del motore diminuisce di una quantità </a:t>
          </a:r>
          <a:r>
            <a:rPr lang="en-US" cap="none" sz="1400" b="0" i="0" u="none" baseline="0">
              <a:solidFill>
                <a:srgbClr val="000000"/>
              </a:solidFill>
            </a:rPr>
            <a:t>D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che risulta direttamente proporzionale ___ e inversamente proporzionale____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a) alla corrente assorbita / al flusso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b) al flusso / alla corrente assorbita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c) alla tensione di alimentazione / resistenza indotto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d) alla corrente di eccitazione / al flusso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66675</xdr:colOff>
      <xdr:row>30</xdr:row>
      <xdr:rowOff>38100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38875" y="4733925"/>
          <a:ext cx="533400" cy="2762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</xdr:rowOff>
    </xdr:from>
    <xdr:to>
      <xdr:col>13</xdr:col>
      <xdr:colOff>190500</xdr:colOff>
      <xdr:row>15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52475" y="561975"/>
          <a:ext cx="7362825" cy="20288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Un motore alimentato alla tensione nominale Vn =220 V, presenta una resistenza d'indotto Ri = 0,25 * </a:t>
          </a:r>
          <a:r>
            <a:rPr lang="en-US" cap="none" sz="1400" b="0" i="0" u="none" baseline="0">
              <a:solidFill>
                <a:srgbClr val="000000"/>
              </a:solidFill>
            </a:rPr>
            <a:t>W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assorbe una corrente di pieno  carico In =10 A. Calcolare la caduta percentuale  di velocità da vuoto a carico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</a:t>
          </a:r>
          <a:r>
            <a:rPr lang="en-US" cap="none" sz="1400" b="0" i="0" u="none" baseline="0">
              <a:solidFill>
                <a:srgbClr val="000000"/>
              </a:solidFill>
            </a:rPr>
            <a:t>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*n% = 0.25 %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</a:t>
          </a:r>
          <a:r>
            <a:rPr lang="en-US" cap="none" sz="1400" b="0" i="0" u="none" baseline="0">
              <a:solidFill>
                <a:srgbClr val="000000"/>
              </a:solidFill>
            </a:rPr>
            <a:t>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*n% = 10.5 %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</a:t>
          </a:r>
          <a:r>
            <a:rPr lang="en-US" cap="none" sz="1400" b="0" i="0" u="none" baseline="0">
              <a:solidFill>
                <a:srgbClr val="000000"/>
              </a:solidFill>
            </a:rPr>
            <a:t>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*n% = 2.22%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</a:t>
          </a:r>
          <a:r>
            <a:rPr lang="en-US" cap="none" sz="1400" b="0" i="0" u="none" baseline="0">
              <a:solidFill>
                <a:srgbClr val="000000"/>
              </a:solidFill>
            </a:rPr>
            <a:t>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*n% = 1.13 %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28</xdr:row>
      <xdr:rowOff>95250</xdr:rowOff>
    </xdr:from>
    <xdr:to>
      <xdr:col>11</xdr:col>
      <xdr:colOff>104775</xdr:colOff>
      <xdr:row>30</xdr:row>
      <xdr:rowOff>38100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219825" y="4695825"/>
          <a:ext cx="590550" cy="3143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114300</xdr:rowOff>
    </xdr:from>
    <xdr:to>
      <xdr:col>5</xdr:col>
      <xdr:colOff>304800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71525" y="504825"/>
          <a:ext cx="2581275" cy="16383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All'avviamento è nulla la: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corrente d'indotto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tensione di alimentazione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corrente di eccitazione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f.c.e.m   E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10477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133350</xdr:rowOff>
    </xdr:from>
    <xdr:to>
      <xdr:col>11</xdr:col>
      <xdr:colOff>95250</xdr:colOff>
      <xdr:row>30</xdr:row>
      <xdr:rowOff>95250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200775" y="4733925"/>
          <a:ext cx="600075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5049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152400</xdr:rowOff>
    </xdr:from>
    <xdr:to>
      <xdr:col>14</xdr:col>
      <xdr:colOff>381000</xdr:colOff>
      <xdr:row>13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20002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9</xdr:col>
      <xdr:colOff>542925</xdr:colOff>
      <xdr:row>13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52475" y="533400"/>
          <a:ext cx="5276850" cy="17049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La funzione principale del reostato d'avviamento è di limitare :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la corrente di spunto         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la  f.c.e.m 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la Iecc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le perdite meccaniche e nel ferro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28</xdr:row>
      <xdr:rowOff>114300</xdr:rowOff>
    </xdr:from>
    <xdr:to>
      <xdr:col>11</xdr:col>
      <xdr:colOff>57150</xdr:colOff>
      <xdr:row>30</xdr:row>
      <xdr:rowOff>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91250" y="4714875"/>
          <a:ext cx="571500" cy="2571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9525</xdr:rowOff>
    </xdr:from>
    <xdr:to>
      <xdr:col>13</xdr:col>
      <xdr:colOff>238125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85800" y="561975"/>
          <a:ext cx="7477125" cy="16287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un motore ad ecc.derivata, a V costante e a Rc bloccato, la fcem  dipende dalla: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corrente di eccitazione Iecc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tensione di alimentazione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rotazione dell'indotto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posizione del reostato d'avviamento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76200</xdr:rowOff>
    </xdr:from>
    <xdr:to>
      <xdr:col>11</xdr:col>
      <xdr:colOff>95250</xdr:colOff>
      <xdr:row>30</xdr:row>
      <xdr:rowOff>95250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00775" y="4676775"/>
          <a:ext cx="600075" cy="3905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0</xdr:rowOff>
    </xdr:from>
    <xdr:to>
      <xdr:col>13</xdr:col>
      <xdr:colOff>457200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28675" y="552450"/>
          <a:ext cx="7553325" cy="19335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un motore ad ecc.derivata, a V costante, finche non si regola il reostato di campo Rc, il rallentamento da vuoto a carico risulta: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eccessivo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assai limitato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totale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a variazione parabolica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114300</xdr:rowOff>
    </xdr:from>
    <xdr:to>
      <xdr:col>11</xdr:col>
      <xdr:colOff>95250</xdr:colOff>
      <xdr:row>30</xdr:row>
      <xdr:rowOff>133350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714875"/>
          <a:ext cx="619125" cy="3905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123825</xdr:rowOff>
    </xdr:from>
    <xdr:to>
      <xdr:col>13</xdr:col>
      <xdr:colOff>409575</xdr:colOff>
      <xdr:row>15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47700" y="514350"/>
          <a:ext cx="7686675" cy="21336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motore a c.c con ecc.derivata rappresenta il motore ideale per tutte quelle applicazioni pratiche che richiedono una velocità praticamente __al variare del ___ e richiedono altresì che questa velocità possa essere ___ con continuità, regolando il___entro limiti non troppo ampi"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a) piccola / flusso / variata / motore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 costante / carico / regolata / flusso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c) costante / numero di giri / stabilizzata / reostato di  avviamento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d) decrescente / corrente erogata / regolata / carico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95250</xdr:rowOff>
    </xdr:from>
    <xdr:to>
      <xdr:col>11</xdr:col>
      <xdr:colOff>104775</xdr:colOff>
      <xdr:row>30</xdr:row>
      <xdr:rowOff>104775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695825"/>
          <a:ext cx="600075" cy="3810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38100</xdr:rowOff>
    </xdr:from>
    <xdr:to>
      <xdr:col>13</xdr:col>
      <xdr:colOff>361950</xdr:colOff>
      <xdr:row>14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00075" y="590550"/>
          <a:ext cx="7686675" cy="18288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possibilità di regolare la velocità  del motore ecc in derivazione la si ottiene agendo sul reostato di: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 avviamento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campo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regolazione della V di alimentazione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 regolazione della I di indotto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28</xdr:row>
      <xdr:rowOff>85725</xdr:rowOff>
    </xdr:from>
    <xdr:to>
      <xdr:col>11</xdr:col>
      <xdr:colOff>66675</xdr:colOff>
      <xdr:row>30</xdr:row>
      <xdr:rowOff>57150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10300" y="4686300"/>
          <a:ext cx="561975" cy="3429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15</xdr:row>
      <xdr:rowOff>19050</xdr:rowOff>
    </xdr:from>
    <xdr:to>
      <xdr:col>1</xdr:col>
      <xdr:colOff>514350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3009900"/>
          <a:ext cx="73342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00800" y="6953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429375" y="9334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410325" y="11525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6429375" y="14859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247650</xdr:rowOff>
    </xdr:from>
    <xdr:to>
      <xdr:col>10</xdr:col>
      <xdr:colOff>95250</xdr:colOff>
      <xdr:row>20</xdr:row>
      <xdr:rowOff>123825</xdr:rowOff>
    </xdr:to>
    <xdr:sp>
      <xdr:nvSpPr>
        <xdr:cNvPr id="6" name="AutoShape 6">
          <a:hlinkClick r:id="rId5"/>
        </xdr:cNvPr>
        <xdr:cNvSpPr>
          <a:spLocks/>
        </xdr:cNvSpPr>
      </xdr:nvSpPr>
      <xdr:spPr>
        <a:xfrm>
          <a:off x="5800725" y="3619500"/>
          <a:ext cx="581025" cy="485775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9</xdr:col>
      <xdr:colOff>457200</xdr:colOff>
      <xdr:row>0</xdr:row>
      <xdr:rowOff>9525</xdr:rowOff>
    </xdr:from>
    <xdr:to>
      <xdr:col>11</xdr:col>
      <xdr:colOff>9525</xdr:colOff>
      <xdr:row>2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53150" y="952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13</xdr:row>
      <xdr:rowOff>219075</xdr:rowOff>
    </xdr:from>
    <xdr:to>
      <xdr:col>10</xdr:col>
      <xdr:colOff>447675</xdr:colOff>
      <xdr:row>15</xdr:row>
      <xdr:rowOff>133350</xdr:rowOff>
    </xdr:to>
    <xdr:sp>
      <xdr:nvSpPr>
        <xdr:cNvPr id="8" name="AutoShape 6">
          <a:hlinkClick r:id="rId7"/>
        </xdr:cNvPr>
        <xdr:cNvSpPr>
          <a:spLocks/>
        </xdr:cNvSpPr>
      </xdr:nvSpPr>
      <xdr:spPr>
        <a:xfrm>
          <a:off x="6153150" y="2638425"/>
          <a:ext cx="581025" cy="485775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13</xdr:col>
      <xdr:colOff>400050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19125" y="561975"/>
          <a:ext cx="7705725" cy="17145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un motore ad eccitazione serie, a V costante, all'aumentare del carico,  la velocità 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aumenta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resta costante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diminuisce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diminuisce temporaneamente e dopo  aumenta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8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114300</xdr:rowOff>
    </xdr:from>
    <xdr:to>
      <xdr:col>11</xdr:col>
      <xdr:colOff>19050</xdr:colOff>
      <xdr:row>30</xdr:row>
      <xdr:rowOff>66675</xdr:rowOff>
    </xdr:to>
    <xdr:sp>
      <xdr:nvSpPr>
        <xdr:cNvPr id="4" name="AutoShape 9">
          <a:hlinkClick r:id="rId2"/>
        </xdr:cNvPr>
        <xdr:cNvSpPr>
          <a:spLocks/>
        </xdr:cNvSpPr>
      </xdr:nvSpPr>
      <xdr:spPr>
        <a:xfrm>
          <a:off x="6229350" y="4714875"/>
          <a:ext cx="495300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0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1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76200</xdr:rowOff>
    </xdr:from>
    <xdr:to>
      <xdr:col>13</xdr:col>
      <xdr:colOff>438150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3875" y="628650"/>
          <a:ext cx="7839075" cy="18669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regolare la velocità di un motore ad ecc.serie, occorre agire indipendentemente dal carico, sul reostato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 di campo Rc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 di avviamento Ra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esterno dell'alimentazione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 interno d'indotto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8858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85725</xdr:rowOff>
    </xdr:from>
    <xdr:to>
      <xdr:col>11</xdr:col>
      <xdr:colOff>95250</xdr:colOff>
      <xdr:row>30</xdr:row>
      <xdr:rowOff>85725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6181725" y="4686300"/>
          <a:ext cx="619125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3430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6764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133350</xdr:rowOff>
    </xdr:from>
    <xdr:to>
      <xdr:col>13</xdr:col>
      <xdr:colOff>419100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38175" y="628650"/>
          <a:ext cx="7705725" cy="1800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 motore ad ecc serie per regolare  la velocità a valori minimi occorre  che il reostato di campo sia: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tutto inserito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inserito a metà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inserito al minimo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 escluso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89585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9906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114300</xdr:rowOff>
    </xdr:from>
    <xdr:to>
      <xdr:col>10</xdr:col>
      <xdr:colOff>600075</xdr:colOff>
      <xdr:row>30</xdr:row>
      <xdr:rowOff>66675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181725" y="4819650"/>
          <a:ext cx="514350" cy="3238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4478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7811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38100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</xdr:row>
      <xdr:rowOff>9525</xdr:rowOff>
    </xdr:from>
    <xdr:to>
      <xdr:col>8</xdr:col>
      <xdr:colOff>400050</xdr:colOff>
      <xdr:row>7</xdr:row>
      <xdr:rowOff>152400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5715000" y="11811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142875</xdr:rowOff>
    </xdr:from>
    <xdr:to>
      <xdr:col>8</xdr:col>
      <xdr:colOff>400050</xdr:colOff>
      <xdr:row>11</xdr:row>
      <xdr:rowOff>47625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5724525" y="16383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152400</xdr:rowOff>
    </xdr:from>
    <xdr:to>
      <xdr:col>8</xdr:col>
      <xdr:colOff>381000</xdr:colOff>
      <xdr:row>13</xdr:row>
      <xdr:rowOff>95250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5743575" y="1971675"/>
          <a:ext cx="238125" cy="2857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38100</xdr:rowOff>
    </xdr:from>
    <xdr:to>
      <xdr:col>9</xdr:col>
      <xdr:colOff>466725</xdr:colOff>
      <xdr:row>2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38100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466725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13</xdr:col>
      <xdr:colOff>114300</xdr:colOff>
      <xdr:row>7</xdr:row>
      <xdr:rowOff>9525</xdr:rowOff>
    </xdr:from>
    <xdr:to>
      <xdr:col>13</xdr:col>
      <xdr:colOff>400050</xdr:colOff>
      <xdr:row>7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695950" y="1362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9</xdr:row>
      <xdr:rowOff>142875</xdr:rowOff>
    </xdr:from>
    <xdr:to>
      <xdr:col>13</xdr:col>
      <xdr:colOff>400050</xdr:colOff>
      <xdr:row>11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5705475" y="18764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11</xdr:row>
      <xdr:rowOff>152400</xdr:rowOff>
    </xdr:from>
    <xdr:to>
      <xdr:col>13</xdr:col>
      <xdr:colOff>381000</xdr:colOff>
      <xdr:row>13</xdr:row>
      <xdr:rowOff>95250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724525" y="22669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47625</xdr:rowOff>
    </xdr:from>
    <xdr:to>
      <xdr:col>14</xdr:col>
      <xdr:colOff>238125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47625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66675</xdr:rowOff>
    </xdr:from>
    <xdr:to>
      <xdr:col>13</xdr:col>
      <xdr:colOff>561975</xdr:colOff>
      <xdr:row>15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90550" y="781050"/>
          <a:ext cx="7896225" cy="18002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principio di funzionamento del motore in c.c.è quello .....per cui facendo attraversare ....immerso in..., il conduttore viene sollecitato ....normale al conduttore e al campo che può trascinare in movimento il......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delle forze elettrodinamiche / da c.a. un conduttore / un campo magnetico / da una spinta /  conduttore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b) delle forze elettrodinamiche / da c.c. un conduttore / un  campo  magnetico / da una forza / conduttore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c) dell'induzione elettromagnetica / da c.c. un conduttore / un campo  magnetico / da una forza  / conduttore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d) dell'induzione elettromagnetica / da c.c. un conduttore /   un  campo elettrico / da una forza  / conduttore</a:t>
          </a:r>
        </a:p>
      </xdr:txBody>
    </xdr:sp>
    <xdr:clientData/>
  </xdr:twoCellAnchor>
  <xdr:twoCellAnchor>
    <xdr:from>
      <xdr:col>7</xdr:col>
      <xdr:colOff>542925</xdr:colOff>
      <xdr:row>28</xdr:row>
      <xdr:rowOff>104775</xdr:rowOff>
    </xdr:from>
    <xdr:to>
      <xdr:col>8</xdr:col>
      <xdr:colOff>390525</xdr:colOff>
      <xdr:row>30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4810125" y="4733925"/>
          <a:ext cx="457200" cy="2476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47625</xdr:rowOff>
    </xdr:from>
    <xdr:to>
      <xdr:col>11</xdr:col>
      <xdr:colOff>38100</xdr:colOff>
      <xdr:row>30</xdr:row>
      <xdr:rowOff>76200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 flipV="1">
          <a:off x="6229350" y="4676775"/>
          <a:ext cx="514350" cy="3714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</a:t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104775</xdr:rowOff>
    </xdr:from>
    <xdr:to>
      <xdr:col>13</xdr:col>
      <xdr:colOff>276225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14375" y="333375"/>
          <a:ext cx="7486650" cy="1857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effetto della rotazione dell'indotto viene a generarsi  nell'indotto del motore una  f.c.e.m. E che è sempre diretta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verso la resistenza dell'indotto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verso il reostato di campo dell'indotto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verso la spazzola + del motore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verso la spazzola - del motore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6577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27">
          <a:hlinkClick r:id="rId1"/>
        </xdr:cNvPr>
        <xdr:cNvSpPr>
          <a:spLocks/>
        </xdr:cNvSpPr>
      </xdr:nvSpPr>
      <xdr:spPr>
        <a:xfrm>
          <a:off x="8648700" y="6953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57150</xdr:rowOff>
    </xdr:from>
    <xdr:to>
      <xdr:col>11</xdr:col>
      <xdr:colOff>85725</xdr:colOff>
      <xdr:row>30</xdr:row>
      <xdr:rowOff>47625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>
          <a:off x="6200775" y="4524375"/>
          <a:ext cx="590550" cy="3619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29">
          <a:hlinkClick r:id="rId3"/>
        </xdr:cNvPr>
        <xdr:cNvSpPr>
          <a:spLocks/>
        </xdr:cNvSpPr>
      </xdr:nvSpPr>
      <xdr:spPr>
        <a:xfrm>
          <a:off x="8658225" y="1133475"/>
          <a:ext cx="276225" cy="2095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30">
          <a:hlinkClick r:id="rId4"/>
        </xdr:cNvPr>
        <xdr:cNvSpPr>
          <a:spLocks/>
        </xdr:cNvSpPr>
      </xdr:nvSpPr>
      <xdr:spPr>
        <a:xfrm>
          <a:off x="8677275" y="1447800"/>
          <a:ext cx="238125" cy="2476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38100</xdr:rowOff>
    </xdr:from>
    <xdr:to>
      <xdr:col>8</xdr:col>
      <xdr:colOff>133350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428625"/>
          <a:ext cx="4314825" cy="16002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f.c.e.m   E  risulta direttamente proporzionale alla 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tensione di alimentazione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resistenza d'indotto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corrente di eccitazione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corrente d'indotto       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6252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524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28</xdr:row>
      <xdr:rowOff>57150</xdr:rowOff>
    </xdr:from>
    <xdr:to>
      <xdr:col>11</xdr:col>
      <xdr:colOff>104775</xdr:colOff>
      <xdr:row>30</xdr:row>
      <xdr:rowOff>19050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96025" y="4829175"/>
          <a:ext cx="514350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2668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657350"/>
          <a:ext cx="238125" cy="2952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38100</xdr:rowOff>
    </xdr:from>
    <xdr:to>
      <xdr:col>12</xdr:col>
      <xdr:colOff>590550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76275" y="590550"/>
          <a:ext cx="7229475" cy="18859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corrente assorbita dal motore ad ecc.indipendente, mantenendo costante la tensione di alimentazione,   è direttamente proporzionale: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alla resistenza d'indotto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al carico meccanico applicato all'albero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alla f.c.e.m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al flusso di eccitazione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911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524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104775</xdr:rowOff>
    </xdr:from>
    <xdr:to>
      <xdr:col>11</xdr:col>
      <xdr:colOff>57150</xdr:colOff>
      <xdr:row>30</xdr:row>
      <xdr:rowOff>66675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172200" y="4905375"/>
          <a:ext cx="590550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2668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6573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152400</xdr:rowOff>
    </xdr:from>
    <xdr:to>
      <xdr:col>13</xdr:col>
      <xdr:colOff>228600</xdr:colOff>
      <xdr:row>14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66750" y="542925"/>
          <a:ext cx="7486650" cy="20669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grandezza che manca nella  formula che esprime la corrente  assorbita dall'indotto di un motore: I=(U - ...)/Ri   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E (forza controelettromotrice)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Vecc (tensione di eccitaz)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Iecc (corrente di eccitazione)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Ra (reostato di avviamento )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911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85725</xdr:rowOff>
    </xdr:from>
    <xdr:to>
      <xdr:col>11</xdr:col>
      <xdr:colOff>219075</xdr:colOff>
      <xdr:row>30</xdr:row>
      <xdr:rowOff>19050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00775" y="4886325"/>
          <a:ext cx="723900" cy="3048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23825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628775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123825</xdr:rowOff>
    </xdr:from>
    <xdr:to>
      <xdr:col>13</xdr:col>
      <xdr:colOff>438150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85800" y="514350"/>
          <a:ext cx="7677150" cy="16383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La corrente assorbita dal motore nel  funzionamento a vuoto tende a ridursi a zero quando: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la tensione di alimentazione è costante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la coppia applicata all'albero è costante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le perdite per effetto joule sono trascurabili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la f.c.e.m arriva a bilanciare la tensione applicata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791075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6">
          <a:hlinkClick r:id="rId1"/>
        </xdr:cNvPr>
        <xdr:cNvSpPr>
          <a:spLocks/>
        </xdr:cNvSpPr>
      </xdr:nvSpPr>
      <xdr:spPr>
        <a:xfrm>
          <a:off x="8648700" y="7239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123825</xdr:rowOff>
    </xdr:from>
    <xdr:to>
      <xdr:col>11</xdr:col>
      <xdr:colOff>200025</xdr:colOff>
      <xdr:row>30</xdr:row>
      <xdr:rowOff>0</xdr:rowOff>
    </xdr:to>
    <xdr:sp>
      <xdr:nvSpPr>
        <xdr:cNvPr id="4" name="AutoShape 7">
          <a:hlinkClick r:id="rId2"/>
        </xdr:cNvPr>
        <xdr:cNvSpPr>
          <a:spLocks/>
        </xdr:cNvSpPr>
      </xdr:nvSpPr>
      <xdr:spPr>
        <a:xfrm>
          <a:off x="6200775" y="4724400"/>
          <a:ext cx="704850" cy="2476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8">
          <a:hlinkClick r:id="rId3"/>
        </xdr:cNvPr>
        <xdr:cNvSpPr>
          <a:spLocks/>
        </xdr:cNvSpPr>
      </xdr:nvSpPr>
      <xdr:spPr>
        <a:xfrm>
          <a:off x="8658225" y="11811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9">
          <a:hlinkClick r:id="rId4"/>
        </xdr:cNvPr>
        <xdr:cNvSpPr>
          <a:spLocks/>
        </xdr:cNvSpPr>
      </xdr:nvSpPr>
      <xdr:spPr>
        <a:xfrm>
          <a:off x="8677275" y="151447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180975</xdr:rowOff>
    </xdr:from>
    <xdr:to>
      <xdr:col>12</xdr:col>
      <xdr:colOff>219075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85800" y="571500"/>
          <a:ext cx="6848475" cy="18859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grandezza che manca nella formula che esprime la coppia sviluppata dal motore: T= (60 K / 2*3.14) * ..... * I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V (tensione di alimentazione)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Ri (resistenza indotto)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</a:t>
          </a:r>
          <a:r>
            <a:rPr lang="en-US" cap="none" sz="1400" b="0" i="0" u="none" baseline="0">
              <a:solidFill>
                <a:srgbClr val="000000"/>
              </a:solidFill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(flusso di eccitazione )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Iecc ( corrente di eccitazione)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886325" y="4991100"/>
          <a:ext cx="45720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9525</xdr:rowOff>
    </xdr:from>
    <xdr:to>
      <xdr:col>14</xdr:col>
      <xdr:colOff>400050</xdr:colOff>
      <xdr:row>4</xdr:row>
      <xdr:rowOff>152400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8648700" y="7810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85725</xdr:rowOff>
    </xdr:from>
    <xdr:to>
      <xdr:col>11</xdr:col>
      <xdr:colOff>47625</xdr:colOff>
      <xdr:row>29</xdr:row>
      <xdr:rowOff>180975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6229350" y="4886325"/>
          <a:ext cx="523875" cy="2667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142875</xdr:rowOff>
    </xdr:from>
    <xdr:to>
      <xdr:col>14</xdr:col>
      <xdr:colOff>400050</xdr:colOff>
      <xdr:row>8</xdr:row>
      <xdr:rowOff>47625</xdr:rowOff>
    </xdr:to>
    <xdr:sp>
      <xdr:nvSpPr>
        <xdr:cNvPr id="5" name="AutoShape 12">
          <a:hlinkClick r:id="rId3"/>
        </xdr:cNvPr>
        <xdr:cNvSpPr>
          <a:spLocks/>
        </xdr:cNvSpPr>
      </xdr:nvSpPr>
      <xdr:spPr>
        <a:xfrm>
          <a:off x="8658225" y="1295400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152400</xdr:rowOff>
    </xdr:from>
    <xdr:to>
      <xdr:col>14</xdr:col>
      <xdr:colOff>381000</xdr:colOff>
      <xdr:row>10</xdr:row>
      <xdr:rowOff>95250</xdr:rowOff>
    </xdr:to>
    <xdr:sp>
      <xdr:nvSpPr>
        <xdr:cNvPr id="6" name="AutoShape 13">
          <a:hlinkClick r:id="rId4"/>
        </xdr:cNvPr>
        <xdr:cNvSpPr>
          <a:spLocks/>
        </xdr:cNvSpPr>
      </xdr:nvSpPr>
      <xdr:spPr>
        <a:xfrm>
          <a:off x="8677275" y="1685925"/>
          <a:ext cx="238125" cy="2952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0</xdr:row>
      <xdr:rowOff>0</xdr:rowOff>
    </xdr:from>
    <xdr:to>
      <xdr:col>15</xdr:col>
      <xdr:colOff>28575</xdr:colOff>
      <xdr:row>1</xdr:row>
      <xdr:rowOff>133350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0:I14"/>
  <sheetViews>
    <sheetView defaultGridColor="0" zoomScalePageLayoutView="0" colorId="11" workbookViewId="0" topLeftCell="A1">
      <selection activeCell="G8" sqref="G8"/>
    </sheetView>
  </sheetViews>
  <sheetFormatPr defaultColWidth="9.140625" defaultRowHeight="12.75"/>
  <cols>
    <col min="1" max="16384" width="9.140625" style="1" customWidth="1"/>
  </cols>
  <sheetData>
    <row r="10" ht="20.25">
      <c r="I10" s="4" t="s">
        <v>34</v>
      </c>
    </row>
    <row r="14" ht="18">
      <c r="G14" s="9" t="s">
        <v>78</v>
      </c>
    </row>
  </sheetData>
  <sheetProtection password="CC70" sheet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40047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65</v>
      </c>
    </row>
    <row r="3" ht="15">
      <c r="E3" s="59"/>
    </row>
    <row r="4" ht="15">
      <c r="E4" s="59"/>
    </row>
    <row r="5" spans="5:15" ht="15">
      <c r="E5" s="59"/>
      <c r="O5" s="30"/>
    </row>
    <row r="6" spans="5:15" ht="15">
      <c r="E6" s="59"/>
      <c r="O6" s="30"/>
    </row>
    <row r="7" spans="5:15" ht="15">
      <c r="E7" s="59"/>
      <c r="O7" s="30"/>
    </row>
    <row r="8" spans="5:15" ht="15">
      <c r="E8" s="59"/>
      <c r="O8" s="30"/>
    </row>
    <row r="9" spans="5:15" ht="15">
      <c r="E9" s="59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32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66</v>
      </c>
    </row>
    <row r="5" ht="12.75">
      <c r="O5" s="30"/>
    </row>
    <row r="6" ht="12.75">
      <c r="O6" s="30"/>
    </row>
    <row r="7" ht="12.75">
      <c r="O7" s="30"/>
    </row>
    <row r="8" ht="12.75">
      <c r="O8" s="30"/>
    </row>
    <row r="9" ht="12.75"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42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67</v>
      </c>
    </row>
    <row r="5" ht="12.75">
      <c r="O5" s="30"/>
    </row>
    <row r="6" ht="12.75">
      <c r="O6" s="30"/>
    </row>
    <row r="7" ht="12.75">
      <c r="O7" s="30"/>
    </row>
    <row r="8" ht="12.75">
      <c r="O8" s="30"/>
    </row>
    <row r="9" ht="12.75"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52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68</v>
      </c>
    </row>
    <row r="3" ht="12.75">
      <c r="I3" s="58"/>
    </row>
    <row r="6" ht="12.75">
      <c r="O6" s="30"/>
    </row>
    <row r="7" ht="12.75">
      <c r="O7" s="30"/>
    </row>
    <row r="8" ht="12.75">
      <c r="O8" s="30"/>
    </row>
    <row r="9" spans="11:15" ht="12.75">
      <c r="K9" s="30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57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69</v>
      </c>
    </row>
    <row r="5" ht="12.75">
      <c r="I5" s="58"/>
    </row>
    <row r="7" ht="12.75">
      <c r="O7" s="30"/>
    </row>
    <row r="8" ht="12.75">
      <c r="O8" s="30"/>
    </row>
    <row r="9" ht="12.75">
      <c r="O9" s="30"/>
    </row>
    <row r="10" ht="12.75">
      <c r="O10" s="30"/>
    </row>
    <row r="11" ht="12.75">
      <c r="O11" s="30"/>
    </row>
    <row r="13" ht="12.75">
      <c r="O13" s="30"/>
    </row>
    <row r="14" ht="12.75">
      <c r="O14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61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70</v>
      </c>
    </row>
    <row r="6" ht="12.75">
      <c r="O6" s="30"/>
    </row>
    <row r="7" ht="12.75">
      <c r="O7" s="30"/>
    </row>
    <row r="8" ht="12.75">
      <c r="O8" s="30"/>
    </row>
    <row r="9" spans="11:15" ht="12.75">
      <c r="K9" s="30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5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668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71</v>
      </c>
    </row>
    <row r="6" ht="12.75">
      <c r="O6" s="30"/>
    </row>
    <row r="7" ht="12.75">
      <c r="O7" s="30"/>
    </row>
    <row r="8" ht="12.75">
      <c r="O8" s="30"/>
    </row>
    <row r="9" spans="11:15" ht="12.75">
      <c r="K9" s="30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713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72</v>
      </c>
    </row>
    <row r="6" ht="12.75">
      <c r="O6" s="30"/>
    </row>
    <row r="7" ht="12.75">
      <c r="O7" s="30"/>
    </row>
    <row r="8" ht="12.75">
      <c r="O8" s="30"/>
    </row>
    <row r="9" spans="11:15" ht="12.75">
      <c r="K9" s="30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774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73</v>
      </c>
    </row>
    <row r="6" ht="12.75">
      <c r="O6" s="30"/>
    </row>
    <row r="7" ht="12.75">
      <c r="O7" s="30"/>
    </row>
    <row r="8" ht="12.75">
      <c r="O8" s="30"/>
    </row>
    <row r="9" spans="11:15" ht="12.75">
      <c r="K9" s="30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84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74</v>
      </c>
    </row>
    <row r="6" ht="12.75">
      <c r="O6" s="30"/>
    </row>
    <row r="7" ht="12.75">
      <c r="O7" s="30"/>
    </row>
    <row r="8" ht="12.75">
      <c r="O8" s="30"/>
    </row>
    <row r="9" spans="11:15" ht="12.75">
      <c r="K9" s="30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9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21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3" width="9.140625" style="5" customWidth="1"/>
    <col min="4" max="4" width="12.00390625" style="5" bestFit="1" customWidth="1"/>
    <col min="5" max="8" width="9.140625" style="5" customWidth="1"/>
    <col min="9" max="9" width="9.421875" style="5" customWidth="1"/>
    <col min="10" max="10" width="8.8515625" style="5" customWidth="1"/>
    <col min="11" max="11" width="10.140625" style="5" customWidth="1"/>
    <col min="12" max="16" width="3.00390625" style="5" bestFit="1" customWidth="1"/>
    <col min="17" max="16384" width="9.140625" style="5" customWidth="1"/>
  </cols>
  <sheetData>
    <row r="1" ht="13.5" thickBot="1"/>
    <row r="2" spans="2:7" ht="13.5" thickBot="1">
      <c r="B2" s="5" t="s">
        <v>0</v>
      </c>
      <c r="D2" s="68"/>
      <c r="E2" s="69"/>
      <c r="F2" s="69"/>
      <c r="G2" s="70"/>
    </row>
    <row r="3" spans="11:16" ht="13.5" thickBot="1">
      <c r="K3" s="6"/>
      <c r="L3" s="6"/>
      <c r="M3" s="6"/>
      <c r="N3" s="6"/>
      <c r="O3" s="6"/>
      <c r="P3" s="6"/>
    </row>
    <row r="4" spans="3:16" ht="13.5" thickBot="1">
      <c r="C4" s="5" t="s">
        <v>1</v>
      </c>
      <c r="D4" s="22"/>
      <c r="K4" s="2"/>
      <c r="L4" s="6"/>
      <c r="M4" s="6"/>
      <c r="N4" s="6"/>
      <c r="O4" s="6"/>
      <c r="P4" s="6"/>
    </row>
    <row r="5" spans="11:16" ht="12.75">
      <c r="K5" s="2"/>
      <c r="L5" s="6"/>
      <c r="M5" s="6"/>
      <c r="N5" s="6"/>
      <c r="O5" s="6"/>
      <c r="P5" s="6"/>
    </row>
    <row r="6" spans="3:16" ht="12.75">
      <c r="C6" s="5" t="s">
        <v>2</v>
      </c>
      <c r="D6" s="10">
        <f ca="1">TODAY()</f>
        <v>43936</v>
      </c>
      <c r="K6" s="2"/>
      <c r="L6" s="6"/>
      <c r="M6" s="6"/>
      <c r="N6" s="6"/>
      <c r="O6" s="6"/>
      <c r="P6" s="6"/>
    </row>
    <row r="7" spans="11:16" ht="12.75">
      <c r="K7" s="2"/>
      <c r="L7" s="6"/>
      <c r="M7" s="6"/>
      <c r="N7" s="6"/>
      <c r="O7" s="6"/>
      <c r="P7" s="6"/>
    </row>
    <row r="8" spans="2:16" ht="12.75">
      <c r="B8" s="5" t="s">
        <v>33</v>
      </c>
      <c r="D8" s="11" t="str">
        <f>INIZIO!G14</f>
        <v>MOTORE IN CORRENTE CONTINUA</v>
      </c>
      <c r="K8" s="2"/>
      <c r="L8" s="6"/>
      <c r="M8" s="6"/>
      <c r="N8" s="6"/>
      <c r="O8" s="6"/>
      <c r="P8" s="6"/>
    </row>
    <row r="9" spans="11:16" ht="12.75">
      <c r="K9" s="2"/>
      <c r="L9" s="6"/>
      <c r="M9" s="6"/>
      <c r="N9" s="6"/>
      <c r="O9" s="6"/>
      <c r="P9" s="6"/>
    </row>
    <row r="10" spans="2:11" ht="12.75">
      <c r="B10" s="7" t="s">
        <v>3</v>
      </c>
      <c r="K10" s="2"/>
    </row>
    <row r="11" spans="3:11" ht="22.5">
      <c r="C11" s="65" t="s">
        <v>80</v>
      </c>
      <c r="K11" s="2"/>
    </row>
    <row r="12" ht="15">
      <c r="C12" s="66" t="s">
        <v>81</v>
      </c>
    </row>
    <row r="13" ht="22.5">
      <c r="C13" s="66" t="s">
        <v>82</v>
      </c>
    </row>
    <row r="14" ht="22.5">
      <c r="C14" s="66" t="s">
        <v>83</v>
      </c>
    </row>
    <row r="15" ht="22.5">
      <c r="C15" s="66" t="s">
        <v>84</v>
      </c>
    </row>
    <row r="16" ht="15">
      <c r="C16" s="66" t="s">
        <v>35</v>
      </c>
    </row>
    <row r="17" ht="15">
      <c r="C17" s="66" t="s">
        <v>36</v>
      </c>
    </row>
    <row r="18" spans="3:4" ht="22.5">
      <c r="C18" s="67" t="s">
        <v>85</v>
      </c>
      <c r="D18" s="12"/>
    </row>
    <row r="19" spans="2:9" ht="12.75">
      <c r="B19" s="7"/>
      <c r="C19" s="12"/>
      <c r="D19" s="12"/>
      <c r="F19" s="71"/>
      <c r="G19" s="71"/>
      <c r="H19" s="71"/>
      <c r="I19" s="71"/>
    </row>
    <row r="20" spans="3:4" ht="12.75">
      <c r="C20" s="12"/>
      <c r="D20" s="12"/>
    </row>
    <row r="21" spans="3:4" ht="12.75">
      <c r="C21" s="12"/>
      <c r="D21" s="12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40193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75</v>
      </c>
    </row>
    <row r="3" ht="12.75">
      <c r="E3" s="58"/>
    </row>
    <row r="6" ht="12.75">
      <c r="O6" s="30"/>
    </row>
    <row r="7" ht="12.75">
      <c r="O7" s="30"/>
    </row>
    <row r="8" ht="12.75">
      <c r="O8" s="30"/>
    </row>
    <row r="9" spans="11:15" ht="12.75">
      <c r="K9" s="30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955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76</v>
      </c>
    </row>
    <row r="3" ht="12.75">
      <c r="E3" s="58"/>
    </row>
    <row r="6" ht="12.75">
      <c r="O6" s="30"/>
    </row>
    <row r="7" ht="12.75">
      <c r="O7" s="30"/>
    </row>
    <row r="8" ht="12.75">
      <c r="O8" s="30"/>
    </row>
    <row r="9" spans="11:15" ht="12.75">
      <c r="K9" s="30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7004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6384" width="9.140625" style="55" customWidth="1"/>
  </cols>
  <sheetData>
    <row r="1" spans="2:6" ht="26.25">
      <c r="B1" s="54" t="s">
        <v>77</v>
      </c>
      <c r="F1" s="56" t="s">
        <v>32</v>
      </c>
    </row>
    <row r="6" ht="12.75">
      <c r="O6" s="30"/>
    </row>
    <row r="7" ht="12.75">
      <c r="O7" s="30"/>
    </row>
    <row r="8" ht="12.75">
      <c r="O8" s="30"/>
    </row>
    <row r="9" spans="11:15" ht="12.75">
      <c r="K9" s="30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7051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2:I52"/>
  <sheetViews>
    <sheetView view="pageBreakPreview" zoomScale="75" zoomScaleSheetLayoutView="75" zoomScalePageLayoutView="0" workbookViewId="0" topLeftCell="A13">
      <selection activeCell="D20" sqref="D20:D39"/>
    </sheetView>
  </sheetViews>
  <sheetFormatPr defaultColWidth="9.140625" defaultRowHeight="12.75"/>
  <cols>
    <col min="1" max="2" width="9.140625" style="24" customWidth="1"/>
    <col min="3" max="3" width="13.8515625" style="24" bestFit="1" customWidth="1"/>
    <col min="4" max="4" width="16.140625" style="24" customWidth="1"/>
    <col min="5" max="5" width="9.140625" style="24" customWidth="1"/>
    <col min="6" max="6" width="8.28125" style="25" bestFit="1" customWidth="1"/>
    <col min="7" max="16384" width="9.140625" style="24" customWidth="1"/>
  </cols>
  <sheetData>
    <row r="1" ht="13.5" thickBot="1"/>
    <row r="2" spans="2:8" ht="13.5" thickBot="1">
      <c r="B2" s="24" t="s">
        <v>0</v>
      </c>
      <c r="D2" s="26">
        <f>ANA!D2</f>
        <v>0</v>
      </c>
      <c r="E2" s="27"/>
      <c r="F2" s="28"/>
      <c r="G2" s="29"/>
      <c r="H2" s="29"/>
    </row>
    <row r="3" ht="13.5" thickBot="1"/>
    <row r="4" spans="3:4" ht="13.5" thickBot="1">
      <c r="C4" s="24" t="s">
        <v>1</v>
      </c>
      <c r="D4" s="31">
        <f>ANA!D4</f>
        <v>0</v>
      </c>
    </row>
    <row r="6" spans="3:4" ht="12.75">
      <c r="C6" s="24" t="s">
        <v>2</v>
      </c>
      <c r="D6" s="32">
        <f ca="1">TODAY()</f>
        <v>43936</v>
      </c>
    </row>
    <row r="7" ht="12.75">
      <c r="I7" s="30"/>
    </row>
    <row r="8" ht="12.75">
      <c r="I8" s="30"/>
    </row>
    <row r="9" spans="3:9" ht="12.75">
      <c r="C9" s="24" t="s">
        <v>33</v>
      </c>
      <c r="D9" s="33" t="str">
        <f>ANA!D8</f>
        <v>MOTORE IN CORRENTE CONTINUA</v>
      </c>
      <c r="F9" s="34"/>
      <c r="I9" s="30"/>
    </row>
    <row r="10" spans="6:9" ht="12.75">
      <c r="F10" s="35"/>
      <c r="I10" s="30"/>
    </row>
    <row r="11" spans="5:9" ht="12.75">
      <c r="E11" s="36"/>
      <c r="I11" s="30"/>
    </row>
    <row r="12" spans="6:9" ht="13.5" thickBot="1">
      <c r="F12" s="36"/>
      <c r="I12" s="30"/>
    </row>
    <row r="13" spans="3:9" ht="13.5" thickBot="1">
      <c r="C13" s="24" t="s">
        <v>28</v>
      </c>
      <c r="D13" s="37">
        <f>D40</f>
        <v>0</v>
      </c>
      <c r="I13" s="30"/>
    </row>
    <row r="14" spans="6:9" ht="12.75">
      <c r="F14" s="35"/>
      <c r="I14" s="30"/>
    </row>
    <row r="15" spans="3:6" ht="20.25">
      <c r="C15" s="24" t="s">
        <v>79</v>
      </c>
      <c r="F15" s="35"/>
    </row>
    <row r="16" ht="12.75">
      <c r="F16" s="35"/>
    </row>
    <row r="17" ht="12.75">
      <c r="F17" s="35"/>
    </row>
    <row r="18" spans="5:8" ht="12.75">
      <c r="E18" s="34"/>
      <c r="F18" s="35"/>
      <c r="G18" s="34"/>
      <c r="H18" s="34"/>
    </row>
    <row r="19" spans="3:8" ht="12.75">
      <c r="C19" s="38" t="s">
        <v>30</v>
      </c>
      <c r="D19" s="38" t="s">
        <v>27</v>
      </c>
      <c r="E19" s="34"/>
      <c r="F19" s="35"/>
      <c r="G19" s="35"/>
      <c r="H19" s="34"/>
    </row>
    <row r="20" spans="2:8" ht="12.75">
      <c r="B20" s="39" t="s">
        <v>7</v>
      </c>
      <c r="C20" s="38">
        <f>'D1'!J30</f>
        <v>0</v>
      </c>
      <c r="D20" s="40">
        <f>IF('D1'!J30="b",1,0)</f>
        <v>0</v>
      </c>
      <c r="E20" s="34"/>
      <c r="F20" s="35"/>
      <c r="G20" s="41"/>
      <c r="H20" s="34"/>
    </row>
    <row r="21" spans="2:8" ht="12.75">
      <c r="B21" s="39" t="s">
        <v>8</v>
      </c>
      <c r="C21" s="38">
        <f>'D2'!J30</f>
        <v>0</v>
      </c>
      <c r="D21" s="40">
        <f>IF('D2'!J30="c",1,0)</f>
        <v>0</v>
      </c>
      <c r="E21" s="34"/>
      <c r="F21" s="35"/>
      <c r="G21" s="41"/>
      <c r="H21" s="34"/>
    </row>
    <row r="22" spans="2:8" ht="12.75">
      <c r="B22" s="39" t="s">
        <v>9</v>
      </c>
      <c r="C22" s="38">
        <f>'D3'!J30</f>
        <v>0</v>
      </c>
      <c r="D22" s="40">
        <f>IF('D3'!J30="c",1,0)</f>
        <v>0</v>
      </c>
      <c r="E22" s="34"/>
      <c r="F22" s="35"/>
      <c r="G22" s="41"/>
      <c r="H22" s="34"/>
    </row>
    <row r="23" spans="2:8" ht="12.75">
      <c r="B23" s="39" t="s">
        <v>10</v>
      </c>
      <c r="C23" s="38">
        <f>'D4'!J$30</f>
        <v>0</v>
      </c>
      <c r="D23" s="40">
        <f>IF('D4'!J30="b",1,0)</f>
        <v>0</v>
      </c>
      <c r="E23" s="34"/>
      <c r="F23" s="35"/>
      <c r="G23" s="41"/>
      <c r="H23" s="34"/>
    </row>
    <row r="24" spans="2:8" ht="12.75">
      <c r="B24" s="39" t="s">
        <v>11</v>
      </c>
      <c r="C24" s="38">
        <f>'D5'!J$30</f>
        <v>0</v>
      </c>
      <c r="D24" s="40">
        <f>IF('D5'!J30="a",1,0)</f>
        <v>0</v>
      </c>
      <c r="E24" s="34"/>
      <c r="F24" s="35"/>
      <c r="G24" s="41"/>
      <c r="H24" s="34"/>
    </row>
    <row r="25" spans="2:8" ht="12.75">
      <c r="B25" s="39" t="s">
        <v>12</v>
      </c>
      <c r="C25" s="38">
        <f>'D6'!J$30</f>
        <v>0</v>
      </c>
      <c r="D25" s="40">
        <f>IF('D6'!J30="d",1,0)</f>
        <v>0</v>
      </c>
      <c r="E25" s="34"/>
      <c r="F25" s="35"/>
      <c r="G25" s="41"/>
      <c r="H25" s="34"/>
    </row>
    <row r="26" spans="2:8" ht="12.75">
      <c r="B26" s="39" t="s">
        <v>13</v>
      </c>
      <c r="C26" s="38">
        <f>'D7'!J$30</f>
        <v>0</v>
      </c>
      <c r="D26" s="40">
        <f>IF('D7'!J30="c",1,0)</f>
        <v>0</v>
      </c>
      <c r="E26" s="34"/>
      <c r="F26" s="35"/>
      <c r="G26" s="41"/>
      <c r="H26" s="34"/>
    </row>
    <row r="27" spans="2:8" ht="12.75">
      <c r="B27" s="39" t="s">
        <v>14</v>
      </c>
      <c r="C27" s="38">
        <f>'D8'!J$30</f>
        <v>0</v>
      </c>
      <c r="D27" s="40">
        <f>IF('D8'!J30="a",1,0)</f>
        <v>0</v>
      </c>
      <c r="E27" s="34"/>
      <c r="F27" s="35"/>
      <c r="G27" s="41"/>
      <c r="H27" s="34"/>
    </row>
    <row r="28" spans="2:8" ht="12.75">
      <c r="B28" s="39" t="s">
        <v>15</v>
      </c>
      <c r="C28" s="38">
        <f>'D9'!J$30</f>
        <v>0</v>
      </c>
      <c r="D28" s="40">
        <f>IF('D9'!J30="c",1,0)</f>
        <v>0</v>
      </c>
      <c r="E28" s="34"/>
      <c r="F28" s="35"/>
      <c r="G28" s="41"/>
      <c r="H28" s="34"/>
    </row>
    <row r="29" spans="2:8" ht="12.75">
      <c r="B29" s="39" t="s">
        <v>16</v>
      </c>
      <c r="C29" s="38">
        <f>'D10'!J$30</f>
        <v>0</v>
      </c>
      <c r="D29" s="40">
        <f>IF('D10'!J30="a",1,0)</f>
        <v>0</v>
      </c>
      <c r="E29" s="34"/>
      <c r="F29" s="35"/>
      <c r="G29" s="41"/>
      <c r="H29" s="34"/>
    </row>
    <row r="30" spans="2:8" ht="12.75">
      <c r="B30" s="39" t="s">
        <v>17</v>
      </c>
      <c r="C30" s="38">
        <f>'D11'!J$30</f>
        <v>0</v>
      </c>
      <c r="D30" s="40">
        <f>IF('D11'!J30="d",1,0)</f>
        <v>0</v>
      </c>
      <c r="E30" s="34"/>
      <c r="F30" s="35"/>
      <c r="G30" s="41"/>
      <c r="H30" s="34"/>
    </row>
    <row r="31" spans="2:8" ht="12.75">
      <c r="B31" s="39" t="s">
        <v>18</v>
      </c>
      <c r="C31" s="38">
        <f>'D12'!J$30</f>
        <v>0</v>
      </c>
      <c r="D31" s="40">
        <f>IF('D12'!J30="d",1,0)</f>
        <v>0</v>
      </c>
      <c r="E31" s="34"/>
      <c r="F31" s="35"/>
      <c r="G31" s="41"/>
      <c r="H31" s="34"/>
    </row>
    <row r="32" spans="2:8" ht="12.75">
      <c r="B32" s="39" t="s">
        <v>19</v>
      </c>
      <c r="C32" s="38">
        <f>'D13'!J$30</f>
        <v>0</v>
      </c>
      <c r="D32" s="40">
        <f>IF('D13'!J30="a",1,0)</f>
        <v>0</v>
      </c>
      <c r="E32" s="34"/>
      <c r="F32" s="35"/>
      <c r="G32" s="41"/>
      <c r="H32" s="34"/>
    </row>
    <row r="33" spans="2:8" ht="12.75">
      <c r="B33" s="39" t="s">
        <v>20</v>
      </c>
      <c r="C33" s="38">
        <f>'D14'!J$30</f>
        <v>0</v>
      </c>
      <c r="D33" s="40">
        <f>IF('D14'!J30="c",1,0)</f>
        <v>0</v>
      </c>
      <c r="E33" s="34"/>
      <c r="F33" s="35"/>
      <c r="G33" s="41"/>
      <c r="H33" s="34"/>
    </row>
    <row r="34" spans="2:8" ht="12.75">
      <c r="B34" s="39" t="s">
        <v>21</v>
      </c>
      <c r="C34" s="38">
        <f>'D15'!J$30</f>
        <v>0</v>
      </c>
      <c r="D34" s="40">
        <f>IF('D15'!J30="b",1,0)</f>
        <v>0</v>
      </c>
      <c r="E34" s="34"/>
      <c r="F34" s="35"/>
      <c r="G34" s="41"/>
      <c r="H34" s="34"/>
    </row>
    <row r="35" spans="2:8" ht="12.75">
      <c r="B35" s="39" t="s">
        <v>22</v>
      </c>
      <c r="C35" s="38">
        <f>'D16'!J$30</f>
        <v>0</v>
      </c>
      <c r="D35" s="40">
        <f>IF('D16'!J$30="b",1,0)</f>
        <v>0</v>
      </c>
      <c r="E35" s="34"/>
      <c r="F35" s="35"/>
      <c r="G35" s="35"/>
      <c r="H35" s="34"/>
    </row>
    <row r="36" spans="2:8" ht="12.75">
      <c r="B36" s="39" t="s">
        <v>23</v>
      </c>
      <c r="C36" s="38">
        <f>'D17'!J$30</f>
        <v>0</v>
      </c>
      <c r="D36" s="40">
        <f>IF('D17'!J$30="b",1,0)</f>
        <v>0</v>
      </c>
      <c r="E36" s="34"/>
      <c r="F36" s="35"/>
      <c r="G36" s="34"/>
      <c r="H36" s="34"/>
    </row>
    <row r="37" spans="2:8" ht="12.75">
      <c r="B37" s="39" t="s">
        <v>24</v>
      </c>
      <c r="C37" s="38">
        <f>'D18'!J$30</f>
        <v>0</v>
      </c>
      <c r="D37" s="40">
        <f>IF('D18'!J$30="c",1,0)</f>
        <v>0</v>
      </c>
      <c r="E37" s="34"/>
      <c r="F37" s="35"/>
      <c r="G37" s="35"/>
      <c r="H37" s="34"/>
    </row>
    <row r="38" spans="2:8" ht="12.75">
      <c r="B38" s="39" t="s">
        <v>25</v>
      </c>
      <c r="C38" s="38">
        <f>'D19'!J$30</f>
        <v>0</v>
      </c>
      <c r="D38" s="40">
        <f>IF('D19'!J$30="a",1,0)</f>
        <v>0</v>
      </c>
      <c r="E38" s="34"/>
      <c r="F38" s="35"/>
      <c r="G38" s="35"/>
      <c r="H38" s="34"/>
    </row>
    <row r="39" spans="2:8" ht="12.75">
      <c r="B39" s="39" t="s">
        <v>26</v>
      </c>
      <c r="C39" s="38">
        <f>'D20'!J$30</f>
        <v>0</v>
      </c>
      <c r="D39" s="40">
        <f>IF('D20'!J$30="d",1,0)</f>
        <v>0</v>
      </c>
      <c r="E39" s="34"/>
      <c r="F39" s="35"/>
      <c r="G39" s="35"/>
      <c r="H39" s="34"/>
    </row>
    <row r="40" spans="2:8" ht="12.75">
      <c r="B40" s="34"/>
      <c r="C40" s="42" t="s">
        <v>31</v>
      </c>
      <c r="D40" s="42">
        <f>SUM(D20:D39)*8/20</f>
        <v>0</v>
      </c>
      <c r="E40" s="34"/>
      <c r="F40" s="35"/>
      <c r="G40" s="34"/>
      <c r="H40" s="34"/>
    </row>
    <row r="41" spans="2:8" ht="12.75">
      <c r="B41" s="34"/>
      <c r="C41" s="35"/>
      <c r="D41" s="41"/>
      <c r="E41" s="34"/>
      <c r="F41" s="35"/>
      <c r="G41" s="34"/>
      <c r="H41" s="34"/>
    </row>
    <row r="42" spans="1:6" ht="12.75">
      <c r="A42" s="34"/>
      <c r="B42" s="35"/>
      <c r="C42" s="41"/>
      <c r="D42" s="35"/>
      <c r="E42" s="34"/>
      <c r="F42" s="35"/>
    </row>
    <row r="43" spans="1:6" ht="12.75">
      <c r="A43" s="34"/>
      <c r="B43" s="35"/>
      <c r="C43" s="41"/>
      <c r="D43" s="35"/>
      <c r="E43" s="34"/>
      <c r="F43" s="35"/>
    </row>
    <row r="44" spans="1:6" ht="12.75">
      <c r="A44" s="34"/>
      <c r="B44" s="35"/>
      <c r="C44" s="41"/>
      <c r="D44" s="35"/>
      <c r="E44" s="34"/>
      <c r="F44" s="35"/>
    </row>
    <row r="46" ht="12.75">
      <c r="C46" s="35"/>
    </row>
    <row r="49" ht="12.75">
      <c r="E49" s="24" t="s">
        <v>29</v>
      </c>
    </row>
    <row r="50" spans="4:7" ht="12.75">
      <c r="D50" s="43"/>
      <c r="E50" s="44"/>
      <c r="F50" s="45"/>
      <c r="G50" s="46"/>
    </row>
    <row r="51" spans="4:7" ht="12.75">
      <c r="D51" s="47"/>
      <c r="E51" s="34"/>
      <c r="F51" s="35"/>
      <c r="G51" s="48"/>
    </row>
    <row r="52" spans="4:7" ht="12.75">
      <c r="D52" s="49"/>
      <c r="E52" s="50"/>
      <c r="F52" s="51"/>
      <c r="G52" s="52"/>
    </row>
  </sheetData>
  <sheetProtection password="CC70" sheet="1" objects="1" scenarios="1"/>
  <conditionalFormatting sqref="D20:D39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9" r:id="rId4"/>
  <headerFooter alignWithMargins="0">
    <oddHeader>&amp;CVERIFICA 
MOTORE IN CORRENTE CONTINUA&amp;R&amp;D</oddHeader>
  </headerFooter>
  <colBreaks count="1" manualBreakCount="1">
    <brk id="10" max="56" man="1"/>
  </colBreaks>
  <drawing r:id="rId3"/>
  <legacyDrawing r:id="rId2"/>
  <oleObjects>
    <oleObject progId="MSDraw" shapeId="452363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8" customWidth="1"/>
    <col min="4" max="4" width="5.00390625" style="8" customWidth="1"/>
    <col min="5" max="5" width="7.140625" style="1" customWidth="1"/>
    <col min="6" max="6" width="9.00390625" style="3" customWidth="1"/>
    <col min="7" max="7" width="4.28125" style="1" customWidth="1"/>
    <col min="8" max="8" width="5.00390625" style="1" customWidth="1"/>
    <col min="9" max="9" width="8.8515625" style="1" bestFit="1" customWidth="1"/>
    <col min="10" max="10" width="6.8515625" style="1" customWidth="1"/>
    <col min="11" max="11" width="4.7109375" style="1" customWidth="1"/>
    <col min="12" max="12" width="4.57421875" style="1" customWidth="1"/>
    <col min="13" max="16384" width="9.140625" style="1" customWidth="1"/>
  </cols>
  <sheetData>
    <row r="1" spans="4:13" ht="15.75">
      <c r="D1" s="13" t="s">
        <v>37</v>
      </c>
      <c r="E1" s="15"/>
      <c r="F1" s="15"/>
      <c r="G1" s="3"/>
      <c r="H1" s="16"/>
      <c r="I1" s="17"/>
      <c r="J1" s="15"/>
      <c r="K1" s="15"/>
      <c r="L1" s="15"/>
      <c r="M1" s="15"/>
    </row>
    <row r="2" spans="3:13" ht="15.75">
      <c r="C2" s="14"/>
      <c r="D2" s="14"/>
      <c r="E2" s="15"/>
      <c r="F2" s="17"/>
      <c r="G2" s="17"/>
      <c r="H2" s="17"/>
      <c r="I2" s="16"/>
      <c r="J2" s="17"/>
      <c r="K2" s="17"/>
      <c r="L2" s="15"/>
      <c r="M2" s="15"/>
    </row>
    <row r="3" spans="9:13" ht="15">
      <c r="I3" s="73"/>
      <c r="J3" s="73"/>
      <c r="K3" s="19"/>
      <c r="M3" s="15"/>
    </row>
    <row r="4" spans="1:13" ht="15">
      <c r="A4" s="74" t="s">
        <v>38</v>
      </c>
      <c r="B4" s="75"/>
      <c r="C4" s="18" t="str">
        <f>IF('D1'!J$30="a","si",IF('D1'!J$30="b","si",IF('D1'!J$30="c","si",IF('D1'!J$30="d","si","no"))))</f>
        <v>no</v>
      </c>
      <c r="E4" s="74" t="s">
        <v>39</v>
      </c>
      <c r="F4" s="75"/>
      <c r="G4" s="18" t="str">
        <f>IF('D16'!J$30="a","si",IF('D16'!J$30="b","si",IF('D16'!J$30="c","si",IF('D16'!J$30="d","si","no"))))</f>
        <v>no</v>
      </c>
      <c r="I4" s="72"/>
      <c r="J4" s="72"/>
      <c r="K4" s="19"/>
      <c r="M4" s="15"/>
    </row>
    <row r="5" spans="1:13" ht="15">
      <c r="A5" s="20" t="s">
        <v>40</v>
      </c>
      <c r="B5" s="21"/>
      <c r="C5" s="18" t="str">
        <f>IF('D2'!J$30="a","si",IF('D2'!J$30="b","si",IF('D2'!J$30="c","si",IF('D2'!J$30="d","si","no"))))</f>
        <v>no</v>
      </c>
      <c r="D5" s="1"/>
      <c r="E5" s="1" t="s">
        <v>41</v>
      </c>
      <c r="F5" s="53"/>
      <c r="G5" s="18" t="str">
        <f>IF('D17'!J$30="a","si",IF('D17'!J$30="b","si",IF('D17'!J$30="c","si",IF('D17'!J$30="d","si","no"))))</f>
        <v>no</v>
      </c>
      <c r="I5" s="72"/>
      <c r="J5" s="72"/>
      <c r="K5" s="19"/>
      <c r="M5" s="15"/>
    </row>
    <row r="6" spans="1:13" ht="15">
      <c r="A6" s="20" t="s">
        <v>42</v>
      </c>
      <c r="B6" s="21"/>
      <c r="C6" s="18" t="str">
        <f>IF('D3'!J$30="a","si",IF('D3'!J$30="b","si",IF('D3'!J$30="c","si",IF('D3'!J$30="d","si","no"))))</f>
        <v>no</v>
      </c>
      <c r="D6" s="1"/>
      <c r="E6" s="1" t="s">
        <v>43</v>
      </c>
      <c r="F6" s="53"/>
      <c r="G6" s="18" t="str">
        <f>IF('D18'!J$30="a","si",IF('D18'!J$30="b","si",IF('D18'!J$30="c","si",IF('D18'!J$30="d","si","no"))))</f>
        <v>no</v>
      </c>
      <c r="I6" s="72"/>
      <c r="J6" s="72"/>
      <c r="K6" s="19"/>
      <c r="M6" s="15"/>
    </row>
    <row r="7" spans="1:14" ht="15">
      <c r="A7" s="20" t="s">
        <v>44</v>
      </c>
      <c r="B7" s="21"/>
      <c r="C7" s="18" t="str">
        <f>IF('D4'!J$30="a","si",IF('D4'!J$30="b","si",IF('D4'!J$30="c","si",IF('D4'!J$30="d","si","no"))))</f>
        <v>no</v>
      </c>
      <c r="D7" s="1"/>
      <c r="E7" s="1" t="s">
        <v>45</v>
      </c>
      <c r="F7" s="53"/>
      <c r="G7" s="18" t="str">
        <f>IF('D19'!J$30="a","si",IF('D19'!J$30="b","si",IF('D19'!J$30="c","si",IF('D19'!J$30="d","si","no"))))</f>
        <v>no</v>
      </c>
      <c r="I7" s="72"/>
      <c r="J7" s="72"/>
      <c r="K7" s="19"/>
      <c r="M7" s="15"/>
      <c r="N7" s="2"/>
    </row>
    <row r="8" spans="1:14" ht="15">
      <c r="A8" s="20" t="s">
        <v>46</v>
      </c>
      <c r="B8" s="21"/>
      <c r="C8" s="18" t="str">
        <f>IF('D5'!J$30="a","si",IF('D5'!J$30="b","si",IF('D5'!J$30="c","si",IF('D5'!J$30="d","si","no"))))</f>
        <v>no</v>
      </c>
      <c r="D8" s="1"/>
      <c r="E8" s="1" t="s">
        <v>47</v>
      </c>
      <c r="F8" s="53"/>
      <c r="G8" s="18" t="str">
        <f>IF('D20'!J$30="a","si",IF('D20'!J$30="b","si",IF('D20'!J$30="c","si",IF('D20'!J$30="d","si","no"))))</f>
        <v>no</v>
      </c>
      <c r="H8" s="3"/>
      <c r="I8" s="72"/>
      <c r="J8" s="72"/>
      <c r="K8" s="19"/>
      <c r="M8" s="15"/>
      <c r="N8" s="2"/>
    </row>
    <row r="9" spans="1:14" ht="15">
      <c r="A9" s="20" t="s">
        <v>48</v>
      </c>
      <c r="B9" s="21"/>
      <c r="C9" s="18" t="str">
        <f>IF('D6'!J$30="a","si",IF('D6'!J$30="b","si",IF('D6'!J$30="c","si",IF('D6'!J$30="d","si","no"))))</f>
        <v>no</v>
      </c>
      <c r="D9" s="1"/>
      <c r="E9" s="72"/>
      <c r="F9" s="72"/>
      <c r="G9" s="19"/>
      <c r="H9" s="3"/>
      <c r="I9" s="72"/>
      <c r="J9" s="72"/>
      <c r="K9" s="19"/>
      <c r="M9" s="15"/>
      <c r="N9" s="2"/>
    </row>
    <row r="10" spans="1:14" ht="15">
      <c r="A10" s="20" t="s">
        <v>49</v>
      </c>
      <c r="B10" s="21"/>
      <c r="C10" s="18" t="str">
        <f>IF('D7'!J$30="a","si",IF('D7'!J$30="b","si",IF('D7'!J$30="c","si",IF('D7'!J$30="d","si","no"))))</f>
        <v>no</v>
      </c>
      <c r="D10" s="1"/>
      <c r="E10" s="72"/>
      <c r="F10" s="72"/>
      <c r="G10" s="19"/>
      <c r="H10" s="3"/>
      <c r="I10" s="72"/>
      <c r="J10" s="72"/>
      <c r="K10" s="19"/>
      <c r="N10" s="2"/>
    </row>
    <row r="11" spans="1:14" ht="15">
      <c r="A11" s="20" t="s">
        <v>50</v>
      </c>
      <c r="B11" s="21"/>
      <c r="C11" s="18" t="str">
        <f>IF('D8'!J$30="a","si",IF('D8'!J$30="b","si",IF('D8'!J$30="c","si",IF('D8'!J$30="d","si","no"))))</f>
        <v>no</v>
      </c>
      <c r="D11" s="1"/>
      <c r="E11" s="72"/>
      <c r="F11" s="72"/>
      <c r="G11" s="19"/>
      <c r="H11" s="3"/>
      <c r="I11" s="72"/>
      <c r="J11" s="72"/>
      <c r="K11" s="19"/>
      <c r="N11" s="2"/>
    </row>
    <row r="12" spans="1:14" ht="15">
      <c r="A12" s="20" t="s">
        <v>51</v>
      </c>
      <c r="B12" s="21"/>
      <c r="C12" s="18" t="str">
        <f>IF('D9'!J$30="a","si",IF('D9'!J$30="b","si",IF('D9'!J$30="c","si",IF('D9'!J$30="d","si","no"))))</f>
        <v>no</v>
      </c>
      <c r="D12" s="1"/>
      <c r="E12" s="72"/>
      <c r="F12" s="72"/>
      <c r="G12" s="19"/>
      <c r="H12" s="3"/>
      <c r="I12" s="72"/>
      <c r="J12" s="72"/>
      <c r="K12" s="19"/>
      <c r="N12" s="2"/>
    </row>
    <row r="13" spans="1:14" ht="15">
      <c r="A13" s="20" t="s">
        <v>52</v>
      </c>
      <c r="B13" s="21"/>
      <c r="C13" s="18" t="str">
        <f>IF('D10'!J$30="a","si",IF('D10'!J$30="b","si",IF('D10'!J$30="c","si",IF('D10'!J$30="d","si","no"))))</f>
        <v>no</v>
      </c>
      <c r="E13" s="72"/>
      <c r="F13" s="72"/>
      <c r="G13" s="19"/>
      <c r="H13" s="3"/>
      <c r="I13" s="72"/>
      <c r="J13" s="72"/>
      <c r="K13" s="19"/>
      <c r="N13" s="2"/>
    </row>
    <row r="14" spans="1:14" ht="15">
      <c r="A14" s="20" t="s">
        <v>53</v>
      </c>
      <c r="B14" s="21"/>
      <c r="C14" s="18" t="str">
        <f>IF('D11'!J$30="a","si",IF('D11'!J$30="b","si",IF('D11'!J$30="c","si",IF('D11'!J$30="d","si","no"))))</f>
        <v>no</v>
      </c>
      <c r="E14" s="72"/>
      <c r="F14" s="72"/>
      <c r="G14" s="19"/>
      <c r="I14" s="72"/>
      <c r="J14" s="72"/>
      <c r="K14" s="19"/>
      <c r="N14" s="2"/>
    </row>
    <row r="15" spans="1:11" ht="15">
      <c r="A15" s="20" t="s">
        <v>54</v>
      </c>
      <c r="B15" s="21"/>
      <c r="C15" s="18" t="str">
        <f>IF('D12'!J$30="a","si",IF('D12'!J$30="b","si",IF('D12'!J$30="c","si",IF('D12'!J$30="d","si","no"))))</f>
        <v>no</v>
      </c>
      <c r="E15" s="72"/>
      <c r="F15" s="72"/>
      <c r="G15" s="19"/>
      <c r="I15" s="72"/>
      <c r="J15" s="72"/>
      <c r="K15" s="19"/>
    </row>
    <row r="16" spans="1:11" ht="15">
      <c r="A16" s="20" t="s">
        <v>55</v>
      </c>
      <c r="B16" s="21"/>
      <c r="C16" s="18" t="str">
        <f>IF('D13'!J$30="a","si",IF('D13'!J$30="b","si",IF('D13'!J$30="c","si",IF('D13'!J$30="d","si","no"))))</f>
        <v>no</v>
      </c>
      <c r="E16" s="72"/>
      <c r="F16" s="72"/>
      <c r="G16" s="19"/>
      <c r="I16" s="72"/>
      <c r="J16" s="72"/>
      <c r="K16" s="19"/>
    </row>
    <row r="17" spans="1:11" ht="15">
      <c r="A17" s="20" t="s">
        <v>56</v>
      </c>
      <c r="B17" s="21"/>
      <c r="C17" s="18" t="str">
        <f>IF('D14'!J$30="a","si",IF('D14'!J$30="b","si",IF('D14'!J$30="c","si",IF('D14'!J$30="d","si","no"))))</f>
        <v>no</v>
      </c>
      <c r="E17" s="72"/>
      <c r="F17" s="72"/>
      <c r="G17" s="19"/>
      <c r="I17" s="72"/>
      <c r="J17" s="72"/>
      <c r="K17" s="19"/>
    </row>
    <row r="18" spans="1:3" ht="15">
      <c r="A18" s="20" t="s">
        <v>57</v>
      </c>
      <c r="B18" s="21"/>
      <c r="C18" s="18" t="str">
        <f>IF('D15'!J$30="a","si",IF('D15'!J$30="b","si",IF('D15'!J$30="c","si",IF('D15'!J$30="d","si","no"))))</f>
        <v>no</v>
      </c>
    </row>
  </sheetData>
  <sheetProtection password="CC70" sheet="1" objects="1" scenarios="1"/>
  <mergeCells count="26">
    <mergeCell ref="A4:B4"/>
    <mergeCell ref="E4:F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I3:J3"/>
    <mergeCell ref="I4:J4"/>
    <mergeCell ref="I5:J5"/>
    <mergeCell ref="I6:J6"/>
    <mergeCell ref="I7:J7"/>
    <mergeCell ref="I8:J8"/>
    <mergeCell ref="I9:J9"/>
    <mergeCell ref="I10:J10"/>
    <mergeCell ref="I15:J15"/>
    <mergeCell ref="I16:J16"/>
    <mergeCell ref="I17:J17"/>
    <mergeCell ref="I11:J11"/>
    <mergeCell ref="I12:J12"/>
    <mergeCell ref="I13:J13"/>
    <mergeCell ref="I14:J14"/>
  </mergeCells>
  <hyperlinks>
    <hyperlink ref="A4" location="'D1'!A1" tooltip="domanda n.1" display="DOMANDA N. 1"/>
    <hyperlink ref="A5" location="'D2'!A1" display="DOMANDA N. 2"/>
    <hyperlink ref="A6" location="'D3'!A1" display="DOMANDA N. 3"/>
    <hyperlink ref="A8" location="'D5'!A1" display="DOMANDA N. 5"/>
    <hyperlink ref="A10" location="'D7'!A1" display="DOMANDA N. 7"/>
    <hyperlink ref="A12" location="'D9'!A1" display="DOMANDA N. 9"/>
    <hyperlink ref="A14" location="'D11'!A1" display="DOMANDA N. 11"/>
    <hyperlink ref="A16" location="'D13'!A1" display="DOMANDA N. 13"/>
    <hyperlink ref="A18" location="'D15'!A1" display="DOMANDA N. 15"/>
    <hyperlink ref="A7" location="'D4'!A1" display="DOMANDA N. 4"/>
    <hyperlink ref="A9" location="'D6'!A1" display="DOMANDA N. 6"/>
    <hyperlink ref="A11" location="'D8'!A1" display="DOMANDA N. 8"/>
    <hyperlink ref="A13" location="'D10'!A1" display="DOMANDA N. 10"/>
    <hyperlink ref="A15" location="'D12'!A1" display="DOMANDA N. 12"/>
    <hyperlink ref="A17" location="'D14'!A1" display="DOMANDA N. 14"/>
    <hyperlink ref="E4" location="'D16'!A1" display="DOMANDA N. 16"/>
    <hyperlink ref="E5" location="'D17'!A1" display="DOMANDA N. 17"/>
    <hyperlink ref="E6" location="'D18'!A1" display="DOMANDA N. 18"/>
    <hyperlink ref="E7" location="'D19'!A1" display="DOMANDA N. 19"/>
    <hyperlink ref="E8" location="'D20'!A1" display="DOMANDA N. 20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4527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58</v>
      </c>
    </row>
    <row r="5" ht="12.75">
      <c r="O5" s="30"/>
    </row>
    <row r="6" ht="12.75">
      <c r="O6" s="30"/>
    </row>
    <row r="7" ht="12.75">
      <c r="O7" s="30"/>
    </row>
    <row r="8" ht="12.75">
      <c r="O8" s="30"/>
    </row>
    <row r="9" ht="12.75">
      <c r="O9" s="30"/>
    </row>
    <row r="10" ht="12.75">
      <c r="O10" s="30"/>
    </row>
    <row r="11" ht="12.75">
      <c r="O11" s="30"/>
    </row>
    <row r="14" spans="3:4" ht="15">
      <c r="C14" s="57"/>
      <c r="D14" s="57"/>
    </row>
    <row r="29" ht="13.5" thickBot="1"/>
    <row r="30" spans="2:10" ht="13.5" thickBot="1">
      <c r="B30" s="55" t="s">
        <v>4</v>
      </c>
      <c r="J30" s="23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4037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O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59</v>
      </c>
    </row>
    <row r="2" ht="12" customHeight="1"/>
    <row r="3" ht="12" customHeight="1">
      <c r="F3" s="59"/>
    </row>
    <row r="4" ht="12" customHeight="1"/>
    <row r="5" spans="6:15" ht="12" customHeight="1">
      <c r="F5" s="59"/>
      <c r="O5" s="30"/>
    </row>
    <row r="6" spans="6:15" ht="12" customHeight="1">
      <c r="F6" s="59"/>
      <c r="O6" s="30"/>
    </row>
    <row r="7" spans="6:15" ht="12" customHeight="1">
      <c r="F7" s="59"/>
      <c r="O7" s="30"/>
    </row>
    <row r="8" ht="12" customHeight="1">
      <c r="O8" s="30"/>
    </row>
    <row r="9" spans="6:15" ht="12" customHeight="1">
      <c r="F9" s="59"/>
      <c r="O9" s="30"/>
    </row>
    <row r="10" ht="12" customHeight="1">
      <c r="O10" s="30"/>
    </row>
    <row r="11" spans="6:15" ht="12" customHeight="1">
      <c r="F11" s="59"/>
      <c r="O11" s="30"/>
    </row>
    <row r="12" ht="12" customHeight="1"/>
    <row r="13" ht="12" customHeight="1"/>
    <row r="14" ht="12" customHeight="1"/>
    <row r="15" ht="12" customHeight="1"/>
    <row r="29" ht="13.5" thickBot="1"/>
    <row r="30" spans="2:11" ht="15.75" thickBot="1">
      <c r="B30" s="55" t="s">
        <v>6</v>
      </c>
      <c r="C30" s="57"/>
      <c r="D30" s="57"/>
      <c r="J30" s="23"/>
      <c r="K30" s="30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Draw" shapeId="40498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60</v>
      </c>
    </row>
    <row r="4" ht="15">
      <c r="E4" s="59"/>
    </row>
    <row r="5" spans="5:15" ht="15">
      <c r="E5" s="59"/>
      <c r="O5" s="30"/>
    </row>
    <row r="6" spans="5:15" ht="15">
      <c r="E6" s="59"/>
      <c r="O6" s="30"/>
    </row>
    <row r="7" spans="5:15" ht="15">
      <c r="E7" s="59"/>
      <c r="O7" s="30"/>
    </row>
    <row r="8" spans="5:15" ht="15">
      <c r="E8" s="59"/>
      <c r="O8" s="30"/>
    </row>
    <row r="9" spans="5:15" ht="15">
      <c r="E9" s="63"/>
      <c r="O9" s="30"/>
    </row>
    <row r="10" spans="5:15" ht="12.75">
      <c r="E10" s="64"/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524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61</v>
      </c>
    </row>
    <row r="3" spans="5:7" ht="12.75">
      <c r="E3" s="60"/>
      <c r="F3" s="60"/>
      <c r="G3" s="60"/>
    </row>
    <row r="4" spans="5:7" ht="15">
      <c r="E4" s="59"/>
      <c r="F4" s="61"/>
      <c r="G4" s="61"/>
    </row>
    <row r="5" spans="5:15" ht="15">
      <c r="E5" s="59"/>
      <c r="F5" s="61"/>
      <c r="G5" s="61"/>
      <c r="O5" s="30"/>
    </row>
    <row r="6" spans="5:15" ht="15">
      <c r="E6" s="59"/>
      <c r="F6" s="61"/>
      <c r="G6" s="61"/>
      <c r="O6" s="30"/>
    </row>
    <row r="7" spans="5:15" ht="15">
      <c r="E7" s="59"/>
      <c r="F7" s="61"/>
      <c r="G7" s="61"/>
      <c r="O7" s="30"/>
    </row>
    <row r="8" spans="5:15" ht="15">
      <c r="E8" s="59"/>
      <c r="F8" s="61"/>
      <c r="G8" s="61"/>
      <c r="O8" s="30"/>
    </row>
    <row r="9" spans="5:15" ht="15">
      <c r="E9" s="59"/>
      <c r="F9" s="61"/>
      <c r="G9" s="61"/>
      <c r="O9" s="30"/>
    </row>
    <row r="10" spans="5:15" ht="15">
      <c r="E10" s="59"/>
      <c r="F10" s="61"/>
      <c r="G10" s="61"/>
      <c r="O10" s="30"/>
    </row>
    <row r="11" ht="12.75">
      <c r="O11" s="30"/>
    </row>
    <row r="14" ht="12.75">
      <c r="B14" s="61"/>
    </row>
    <row r="15" spans="2:5" ht="12.75">
      <c r="B15" s="62"/>
      <c r="C15" s="62"/>
      <c r="D15" s="62"/>
      <c r="E15" s="62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593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62</v>
      </c>
    </row>
    <row r="5" spans="5:15" ht="15">
      <c r="E5" s="59"/>
      <c r="O5" s="30"/>
    </row>
    <row r="6" spans="5:15" ht="15">
      <c r="E6" s="59"/>
      <c r="O6" s="30"/>
    </row>
    <row r="7" spans="5:15" ht="15">
      <c r="E7" s="59"/>
      <c r="O7" s="30"/>
    </row>
    <row r="8" spans="5:15" ht="15">
      <c r="E8" s="59"/>
      <c r="O8" s="30"/>
    </row>
    <row r="9" spans="5:15" ht="15">
      <c r="E9" s="59"/>
      <c r="O9" s="30"/>
    </row>
    <row r="10" spans="5:15" ht="15">
      <c r="E10" s="59"/>
      <c r="O10" s="30"/>
    </row>
    <row r="11" spans="5:15" ht="15">
      <c r="E11" s="59"/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06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63</v>
      </c>
    </row>
    <row r="5" ht="12.75">
      <c r="O5" s="30"/>
    </row>
    <row r="6" ht="12.75">
      <c r="O6" s="30"/>
    </row>
    <row r="7" ht="12.75">
      <c r="O7" s="30"/>
    </row>
    <row r="8" ht="12.75">
      <c r="O8" s="30"/>
    </row>
    <row r="9" ht="12.75"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16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55" customWidth="1"/>
  </cols>
  <sheetData>
    <row r="1" ht="18">
      <c r="B1" s="54" t="s">
        <v>64</v>
      </c>
    </row>
    <row r="3" ht="15">
      <c r="F3" s="59"/>
    </row>
    <row r="4" ht="15">
      <c r="F4" s="59"/>
    </row>
    <row r="5" spans="6:15" ht="15">
      <c r="F5" s="59"/>
      <c r="O5" s="30"/>
    </row>
    <row r="6" spans="6:15" ht="15">
      <c r="F6" s="59"/>
      <c r="O6" s="30"/>
    </row>
    <row r="7" spans="6:15" ht="15">
      <c r="F7" s="59"/>
      <c r="O7" s="30"/>
    </row>
    <row r="8" spans="6:15" ht="15">
      <c r="F8" s="59"/>
      <c r="O8" s="30"/>
    </row>
    <row r="9" spans="6:15" ht="15">
      <c r="F9" s="59"/>
      <c r="O9" s="30"/>
    </row>
    <row r="10" ht="12.75">
      <c r="O10" s="30"/>
    </row>
    <row r="11" ht="12.75">
      <c r="O11" s="30"/>
    </row>
    <row r="29" ht="13.5" thickBot="1"/>
    <row r="30" spans="2:11" ht="15.75" thickBot="1">
      <c r="B30" s="55" t="s">
        <v>6</v>
      </c>
      <c r="C30" s="57"/>
      <c r="D30" s="57"/>
      <c r="J30" s="23"/>
      <c r="K30" s="30"/>
    </row>
    <row r="31" spans="3:11" ht="15">
      <c r="C31" s="57"/>
      <c r="D31" s="57"/>
      <c r="J31" s="30"/>
      <c r="K31" s="30"/>
    </row>
    <row r="32" spans="3:11" ht="15">
      <c r="C32" s="57"/>
      <c r="D32" s="57"/>
      <c r="J32" s="30"/>
      <c r="K32" s="30"/>
    </row>
    <row r="33" spans="3:11" ht="15">
      <c r="C33" s="57"/>
      <c r="D33" s="57"/>
      <c r="J33" s="30"/>
      <c r="K33" s="30"/>
    </row>
    <row r="34" spans="3:11" ht="15">
      <c r="C34" s="57"/>
      <c r="D34" s="57"/>
      <c r="J34" s="30"/>
      <c r="K34" s="30"/>
    </row>
    <row r="35" spans="3:11" ht="15">
      <c r="C35" s="57"/>
      <c r="D35" s="57"/>
      <c r="J35" s="30"/>
      <c r="K35" s="30"/>
    </row>
    <row r="36" spans="3:11" ht="15">
      <c r="C36" s="57"/>
      <c r="D36" s="57"/>
      <c r="J36" s="30"/>
      <c r="K36" s="30"/>
    </row>
    <row r="37" spans="3:11" ht="15">
      <c r="C37" s="57"/>
      <c r="D37" s="57"/>
      <c r="J37" s="30"/>
      <c r="K37" s="30"/>
    </row>
    <row r="38" spans="3:11" ht="15">
      <c r="C38" s="57"/>
      <c r="D38" s="57"/>
      <c r="J38" s="30"/>
      <c r="K38" s="30"/>
    </row>
    <row r="39" spans="3:11" ht="15">
      <c r="C39" s="57"/>
      <c r="D39" s="57"/>
      <c r="J39" s="30"/>
      <c r="K39" s="30"/>
    </row>
    <row r="40" spans="3:11" ht="15">
      <c r="C40" s="57"/>
      <c r="D40" s="57"/>
      <c r="J40" s="30"/>
      <c r="K40" s="30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4062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2007-07-02T11:56:34Z</cp:lastPrinted>
  <dcterms:created xsi:type="dcterms:W3CDTF">2002-10-23T19:11:31Z</dcterms:created>
  <dcterms:modified xsi:type="dcterms:W3CDTF">2020-04-15T08:56:24Z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