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  <Override PartName="/xl/embeddings/oleObject_2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60" tabRatio="884" firstSheet="1" activeTab="28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  <sheet name="D22" sheetId="24" r:id="rId24"/>
    <sheet name="D23" sheetId="25" r:id="rId25"/>
    <sheet name="D24" sheetId="26" r:id="rId26"/>
    <sheet name="D25" sheetId="27" r:id="rId27"/>
    <sheet name="punt" sheetId="28" r:id="rId28"/>
    <sheet name="Riepilo" sheetId="29" r:id="rId29"/>
  </sheets>
  <definedNames>
    <definedName name="_xlnm.Print_Area" localSheetId="27">'punt'!$A$1:$J$52</definedName>
    <definedName name="_xlnm.Print_Area" localSheetId="28">'Riepilo'!$A$1:$L$18</definedName>
  </definedNames>
  <calcPr fullCalcOnLoad="1"/>
</workbook>
</file>

<file path=xl/sharedStrings.xml><?xml version="1.0" encoding="utf-8"?>
<sst xmlns="http://schemas.openxmlformats.org/spreadsheetml/2006/main" count="127" uniqueCount="101">
  <si>
    <t>COGNOME E NOME</t>
  </si>
  <si>
    <t xml:space="preserve">CLASSE </t>
  </si>
  <si>
    <t>DATA</t>
  </si>
  <si>
    <t xml:space="preserve">NOTA: 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</si>
  <si>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d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</si>
  <si>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</si>
  <si>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o…..</t>
    </r>
    <r>
      <rPr>
        <sz val="10"/>
        <rFont val="Arial"/>
        <family val="0"/>
      </rPr>
      <t xml:space="preserve"> nella casella indicata dal rettangolo)</t>
    </r>
  </si>
  <si>
    <t>dom. 1</t>
  </si>
  <si>
    <t>dom. 2</t>
  </si>
  <si>
    <t>dom. 3</t>
  </si>
  <si>
    <t>dom. 4</t>
  </si>
  <si>
    <t>dom. 5</t>
  </si>
  <si>
    <t>dom. 6</t>
  </si>
  <si>
    <t>dom. 7</t>
  </si>
  <si>
    <t>dom. 8</t>
  </si>
  <si>
    <t>dom. 9</t>
  </si>
  <si>
    <t>dom. 10</t>
  </si>
  <si>
    <t>dom. 11</t>
  </si>
  <si>
    <t>dom. 12</t>
  </si>
  <si>
    <t>dom. 13</t>
  </si>
  <si>
    <t>dom. 14</t>
  </si>
  <si>
    <t>dom. 15</t>
  </si>
  <si>
    <t>dom. 16</t>
  </si>
  <si>
    <t>dom. 17</t>
  </si>
  <si>
    <t>dom. 18</t>
  </si>
  <si>
    <t>dom. 19</t>
  </si>
  <si>
    <t>dom. 20</t>
  </si>
  <si>
    <t>dom. 21</t>
  </si>
  <si>
    <t>dom. 22</t>
  </si>
  <si>
    <t>dom. 23</t>
  </si>
  <si>
    <t>dom. 24</t>
  </si>
  <si>
    <t>dom. 25</t>
  </si>
  <si>
    <t>punt</t>
  </si>
  <si>
    <t>firma di accettazione</t>
  </si>
  <si>
    <t>scelta</t>
  </si>
  <si>
    <t>voto dec</t>
  </si>
  <si>
    <t>ULTIMA DOMANDA</t>
  </si>
  <si>
    <t xml:space="preserve">Unità Didattica </t>
  </si>
  <si>
    <t xml:space="preserve">UNITA' DIDATTICA     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</si>
  <si>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</si>
  <si>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</si>
  <si>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</si>
  <si>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</si>
  <si>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16</t>
  </si>
  <si>
    <t>DOMANDA N. 2</t>
  </si>
  <si>
    <t>DOMANDA N. 17</t>
  </si>
  <si>
    <t>DOMANDA N. 3</t>
  </si>
  <si>
    <t>DOMANDA N. 18</t>
  </si>
  <si>
    <t>DOMANDA N. 4</t>
  </si>
  <si>
    <t>DOMANDA N. 19</t>
  </si>
  <si>
    <t>DOMANDA N. 5</t>
  </si>
  <si>
    <t>DOMANDA N. 20</t>
  </si>
  <si>
    <t>DOMANDA N. 6</t>
  </si>
  <si>
    <t>DOMANDA N. 21</t>
  </si>
  <si>
    <t>DOMANDA N. 7</t>
  </si>
  <si>
    <t>DOMANDA N. 22</t>
  </si>
  <si>
    <t>DOMANDA N. 8</t>
  </si>
  <si>
    <t>DOMANDA N. 23</t>
  </si>
  <si>
    <t>DOMANDA N. 9</t>
  </si>
  <si>
    <t>DOMANDA N. 24</t>
  </si>
  <si>
    <t>DOMANDA N. 10</t>
  </si>
  <si>
    <t>DOMANDA N. 25</t>
  </si>
  <si>
    <t>DOMANDA N. 11</t>
  </si>
  <si>
    <t>DOMANDA N. 12</t>
  </si>
  <si>
    <t>DOMANDA N. 13</t>
  </si>
  <si>
    <t>DOMANDA N. 14</t>
  </si>
  <si>
    <t>DOMANDA N. 15</t>
  </si>
  <si>
    <t>MOTORE ASINCRONO TRIFASE</t>
  </si>
  <si>
    <t>DOMANDA N.1</t>
  </si>
  <si>
    <t>DOMANDA N.2</t>
  </si>
  <si>
    <t>DOMANDA N.3</t>
  </si>
  <si>
    <t>DOMANDA N.4</t>
  </si>
  <si>
    <t>DOMANDA N.5</t>
  </si>
  <si>
    <t>DOMANDA N.6</t>
  </si>
  <si>
    <t>DOMANDA N.7</t>
  </si>
  <si>
    <t>DOMANDA N.8</t>
  </si>
  <si>
    <t>DOMAMDA N.9</t>
  </si>
  <si>
    <t>DOMANDA N.10</t>
  </si>
  <si>
    <t>DOMANDA N.11</t>
  </si>
  <si>
    <t>DOMANDA N.12</t>
  </si>
  <si>
    <t>DOMANDA N.13</t>
  </si>
  <si>
    <t>DOMANDA N.14</t>
  </si>
  <si>
    <t>DOMANDA N.15</t>
  </si>
  <si>
    <t>DOMANDA N.16</t>
  </si>
  <si>
    <t>DOMANDA N.17</t>
  </si>
  <si>
    <t>DOMANDA N.18</t>
  </si>
  <si>
    <t>DOMANDA N.19</t>
  </si>
  <si>
    <t>DOMANDA N.20</t>
  </si>
  <si>
    <t>DOMANDA N.21</t>
  </si>
  <si>
    <t>DOMANDA N.22</t>
  </si>
  <si>
    <t>DOMANDA N.23</t>
  </si>
  <si>
    <t>DOMANDA N.24</t>
  </si>
  <si>
    <t>DOMANDA N.25</t>
  </si>
  <si>
    <r>
      <t xml:space="preserve">VOTO DECIMALE MASSIMO </t>
    </r>
    <r>
      <rPr>
        <b/>
        <sz val="14"/>
        <rFont val="Arial"/>
        <family val="0"/>
      </rPr>
      <t>8</t>
    </r>
  </si>
  <si>
    <t xml:space="preserve">Voto 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</si>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</sst>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4"/>
      <color indexed="43"/>
      <name val="Arial"/>
      <family val="0"/>
    </font>
    <font>
      <b/>
      <sz val="14"/>
      <color indexed="10"/>
      <name val="Comic Sans MS"/>
      <family val="4"/>
    </font>
    <font>
      <sz val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36" applyFill="1" applyAlignment="1" applyProtection="1">
      <alignment/>
      <protection/>
    </xf>
    <xf numFmtId="0" fontId="1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1" fillId="35" borderId="10" xfId="0" applyFont="1" applyFill="1" applyBorder="1" applyAlignment="1">
      <alignment/>
    </xf>
    <xf numFmtId="14" fontId="1" fillId="35" borderId="0" xfId="0" applyNumberFormat="1" applyFont="1" applyFill="1" applyAlignment="1">
      <alignment/>
    </xf>
    <xf numFmtId="16" fontId="1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0" xfId="36" applyFill="1" applyAlignment="1" applyProtection="1">
      <alignment/>
      <protection/>
    </xf>
    <xf numFmtId="0" fontId="6" fillId="33" borderId="12" xfId="36" applyFill="1" applyBorder="1" applyAlignment="1" applyProtection="1">
      <alignment/>
      <protection/>
    </xf>
    <xf numFmtId="0" fontId="6" fillId="33" borderId="0" xfId="36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11" fillId="33" borderId="14" xfId="0" applyFont="1" applyFill="1" applyBorder="1" applyAlignment="1" applyProtection="1">
      <alignment/>
      <protection hidden="1"/>
    </xf>
    <xf numFmtId="0" fontId="11" fillId="33" borderId="15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14" fontId="8" fillId="33" borderId="0" xfId="0" applyNumberFormat="1" applyFont="1" applyFill="1" applyAlignment="1" applyProtection="1">
      <alignment/>
      <protection hidden="1"/>
    </xf>
    <xf numFmtId="16" fontId="8" fillId="33" borderId="0" xfId="0" applyNumberFormat="1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3" borderId="19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/>
      <protection hidden="1"/>
    </xf>
    <xf numFmtId="0" fontId="11" fillId="33" borderId="21" xfId="0" applyFont="1" applyFill="1" applyBorder="1" applyAlignment="1" applyProtection="1">
      <alignment/>
      <protection hidden="1"/>
    </xf>
    <xf numFmtId="0" fontId="11" fillId="33" borderId="21" xfId="0" applyFont="1" applyFill="1" applyBorder="1" applyAlignment="1" applyProtection="1">
      <alignment horizontal="center"/>
      <protection hidden="1"/>
    </xf>
    <xf numFmtId="0" fontId="11" fillId="33" borderId="22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justify"/>
      <protection/>
    </xf>
    <xf numFmtId="0" fontId="2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Alignment="1" applyProtection="1">
      <alignment horizontal="justify"/>
      <protection/>
    </xf>
    <xf numFmtId="0" fontId="6" fillId="33" borderId="0" xfId="36" applyFill="1" applyAlignment="1" applyProtection="1">
      <alignment/>
      <protection/>
    </xf>
    <xf numFmtId="0" fontId="6" fillId="33" borderId="12" xfId="36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NA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'!A1" /><Relationship Id="rId6" Type="http://schemas.openxmlformats.org/officeDocument/2006/relationships/image" Target="../media/image1.png" /><Relationship Id="rId7" Type="http://schemas.openxmlformats.org/officeDocument/2006/relationships/hyperlink" Target="#'D1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punt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4.png" /><Relationship Id="rId6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11</xdr:col>
      <xdr:colOff>438150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238625" y="0"/>
          <a:ext cx="2905125" cy="13335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ELETTROTECNICA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APPLICAZIONI
</a:t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10</xdr:col>
      <xdr:colOff>390525</xdr:colOff>
      <xdr:row>19</xdr:row>
      <xdr:rowOff>66675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5915025" y="3009900"/>
          <a:ext cx="57150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104775</xdr:rowOff>
    </xdr:from>
    <xdr:to>
      <xdr:col>8</xdr:col>
      <xdr:colOff>561975</xdr:colOff>
      <xdr:row>19</xdr:row>
      <xdr:rowOff>9525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5162550" y="30194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76200</xdr:rowOff>
    </xdr:from>
    <xdr:to>
      <xdr:col>9</xdr:col>
      <xdr:colOff>304800</xdr:colOff>
      <xdr:row>19</xdr:row>
      <xdr:rowOff>19050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5553075" y="29908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</xdr:row>
      <xdr:rowOff>142875</xdr:rowOff>
    </xdr:from>
    <xdr:to>
      <xdr:col>9</xdr:col>
      <xdr:colOff>590550</xdr:colOff>
      <xdr:row>8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95250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180975</xdr:colOff>
      <xdr:row>19</xdr:row>
      <xdr:rowOff>9525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9525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133350</xdr:rowOff>
    </xdr:from>
    <xdr:to>
      <xdr:col>9</xdr:col>
      <xdr:colOff>238125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5800" y="523875"/>
          <a:ext cx="5038725" cy="1695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 funzionamento a vuoto la corrente assorbita dal m.a.t. è: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a) in fase con la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b) poco sfasata sulla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c) fortemente sfasata sulla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d) in quadratura sulla tensione di alimentazione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57150</xdr:rowOff>
    </xdr:from>
    <xdr:to>
      <xdr:col>11</xdr:col>
      <xdr:colOff>95250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657725"/>
          <a:ext cx="57150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142875</xdr:rowOff>
    </xdr:from>
    <xdr:to>
      <xdr:col>9</xdr:col>
      <xdr:colOff>571500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76275" y="533400"/>
          <a:ext cx="5381625" cy="1609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All'aumentare del carico la corrente assorbita: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a) diminuisce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b) resta costante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c) aumenta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d) da un valore elevatissimo scende ad un valore normale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76200</xdr:rowOff>
    </xdr:from>
    <xdr:to>
      <xdr:col>10</xdr:col>
      <xdr:colOff>600075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676775"/>
          <a:ext cx="514350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13</xdr:col>
      <xdr:colOff>504825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66750" y="552450"/>
          <a:ext cx="7762875" cy="1581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Perché si dice che il funzionamento del motore è stabile ?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perché è robusto, economico e semplice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perché la sua velocità di regime, una volta raggiunta, rimane invariata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perché la sua velocità si approssima, senza mai raggiungere,   alla velocità di sincronismo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perché la velocità del campo rotante è costante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66675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38875" y="4733925"/>
          <a:ext cx="533400" cy="2381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123825</xdr:rowOff>
    </xdr:from>
    <xdr:to>
      <xdr:col>12</xdr:col>
      <xdr:colOff>333375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514350"/>
          <a:ext cx="6924675" cy="1857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 motore asincrono a 4 poli,  f=50 Hz presenta uno scorrimento del  4%, la  velocità rotorica è: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3000 g/min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1440 g/min.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1000 g/min.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2880 g/min.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95250</xdr:rowOff>
    </xdr:from>
    <xdr:to>
      <xdr:col>11</xdr:col>
      <xdr:colOff>104775</xdr:colOff>
      <xdr:row>30</xdr:row>
      <xdr:rowOff>47625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19825" y="4695825"/>
          <a:ext cx="590550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133350</xdr:rowOff>
    </xdr:from>
    <xdr:to>
      <xdr:col>12</xdr:col>
      <xdr:colOff>590550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57225" y="523875"/>
          <a:ext cx="7248525" cy="2038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Nel funzionamento a vuoto di un m.a.t., la coppia motrice risulta 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sufficientemente elevata per vincere il carico applicato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sufficientemente piccola per vincere gli attriti interni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sufficientemente elevata affinché la rotazione sia la più prossima alla velocità di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sincronismo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d) sufficientemente costante per trascinare il carico applicato 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114300</xdr:rowOff>
    </xdr:from>
    <xdr:to>
      <xdr:col>11</xdr:col>
      <xdr:colOff>95250</xdr:colOff>
      <xdr:row>30</xdr:row>
      <xdr:rowOff>38100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00775" y="4714875"/>
          <a:ext cx="600075" cy="2476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114300</xdr:rowOff>
    </xdr:from>
    <xdr:to>
      <xdr:col>13</xdr:col>
      <xdr:colOff>57150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76275" y="504825"/>
          <a:ext cx="7305675" cy="1657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Gli inconvenienti del motore con rotore a gabbia semplice all'atto dell'avviamento sono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a) semplicità robustezza e economicità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b) elevato scorrimento e bassa corrente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c) coppia molto bassa e corrente elevata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d) tensione di alimentazione molto bassa e coppia elevata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11</xdr:col>
      <xdr:colOff>57150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91250" y="4714875"/>
          <a:ext cx="571500" cy="2571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12</xdr:col>
      <xdr:colOff>314325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76275" y="561975"/>
          <a:ext cx="6953250" cy="1895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condizioni d'avviamento del motore  a gabbia semplice si possono migliorare: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aumentando la coppia e diminuendo la corrente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aumentando la corrente e diminuendo la coppia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abbassando  la coppia e aumentando la tensione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abbassando la Val con un reostato statorico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76200</xdr:rowOff>
    </xdr:from>
    <xdr:to>
      <xdr:col>11</xdr:col>
      <xdr:colOff>95250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676775"/>
          <a:ext cx="600075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152400</xdr:rowOff>
    </xdr:from>
    <xdr:to>
      <xdr:col>11</xdr:col>
      <xdr:colOff>47625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71525" y="542925"/>
          <a:ext cx="5981700" cy="1257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L'avviamento del motore a tensione ridotta provoca un abbassamento 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della coppia allo spunto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della corrente allo spunto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dello sfasamento tensione-corrente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della velocità di rotazione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76200</xdr:rowOff>
    </xdr:from>
    <xdr:to>
      <xdr:col>11</xdr:col>
      <xdr:colOff>95250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676775"/>
          <a:ext cx="619125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104775</xdr:rowOff>
    </xdr:from>
    <xdr:to>
      <xdr:col>14</xdr:col>
      <xdr:colOff>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09600" y="657225"/>
          <a:ext cx="7924800" cy="1647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che posizione deve stare il reostato statorico all'avviamento per un motore a gabbia semplice ?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tutto inserito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tutto escluso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a metà inserzione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collegato ad una sorgente di tensione supplementare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95250</xdr:rowOff>
    </xdr:from>
    <xdr:to>
      <xdr:col>11</xdr:col>
      <xdr:colOff>104775</xdr:colOff>
      <xdr:row>30</xdr:row>
      <xdr:rowOff>38100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95825"/>
          <a:ext cx="600075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152400</xdr:rowOff>
    </xdr:from>
    <xdr:to>
      <xdr:col>10</xdr:col>
      <xdr:colOff>304800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95325" y="542925"/>
          <a:ext cx="5705475" cy="1828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DOMANDA N.17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Il motore asincrono a doppia gabbia sviluppa all'avviamento: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una Cm &gt;2 Cn  e una Is &gt;4 In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una Cm molto bassa e una Is= (7- 8 ) In 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una Cm costante e una Is sufficiente a  mantenere la rotazione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una Cm = Cr e una Is molto bassa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66675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86300"/>
          <a:ext cx="561975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17</xdr:row>
      <xdr:rowOff>19050</xdr:rowOff>
    </xdr:from>
    <xdr:to>
      <xdr:col>1</xdr:col>
      <xdr:colOff>581025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57200" y="3390900"/>
          <a:ext cx="733425" cy="171450"/>
        </a:xfrm>
        <a:prstGeom prst="rightArrow">
          <a:avLst>
            <a:gd name="adj" fmla="val 295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9334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1525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485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18</xdr:row>
      <xdr:rowOff>9525</xdr:rowOff>
    </xdr:from>
    <xdr:to>
      <xdr:col>10</xdr:col>
      <xdr:colOff>342900</xdr:colOff>
      <xdr:row>21</xdr:row>
      <xdr:rowOff>9525</xdr:rowOff>
    </xdr:to>
    <xdr:sp>
      <xdr:nvSpPr>
        <xdr:cNvPr id="6" name="AutoShape 6">
          <a:hlinkClick r:id="rId5"/>
        </xdr:cNvPr>
        <xdr:cNvSpPr>
          <a:spLocks/>
        </xdr:cNvSpPr>
      </xdr:nvSpPr>
      <xdr:spPr>
        <a:xfrm>
          <a:off x="6048375" y="3667125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419100</xdr:colOff>
      <xdr:row>0</xdr:row>
      <xdr:rowOff>19050</xdr:rowOff>
    </xdr:from>
    <xdr:to>
      <xdr:col>10</xdr:col>
      <xdr:colOff>647700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1905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13</xdr:row>
      <xdr:rowOff>152400</xdr:rowOff>
    </xdr:from>
    <xdr:to>
      <xdr:col>10</xdr:col>
      <xdr:colOff>533400</xdr:colOff>
      <xdr:row>15</xdr:row>
      <xdr:rowOff>66675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238875" y="2571750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114300</xdr:rowOff>
    </xdr:from>
    <xdr:to>
      <xdr:col>13</xdr:col>
      <xdr:colOff>428625</xdr:colOff>
      <xdr:row>14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33400" y="504825"/>
          <a:ext cx="7820025" cy="1857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Il reostato di avviamento nei circuiti rotorici in un rotore ad anelli adempie alla__ funzione di___la corrente di avviamento e______la coppia di spunto del motore.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semplice - aumentare - abbassare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duplice - abbassare - aumentare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triplice - stabilizzare - normalizzare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doppia - elevare - abbassare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8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38100</xdr:rowOff>
    </xdr:from>
    <xdr:to>
      <xdr:col>11</xdr:col>
      <xdr:colOff>19050</xdr:colOff>
      <xdr:row>30</xdr:row>
      <xdr:rowOff>19050</xdr:rowOff>
    </xdr:to>
    <xdr:sp>
      <xdr:nvSpPr>
        <xdr:cNvPr id="4" name="AutoShape 9">
          <a:hlinkClick r:id="rId2"/>
        </xdr:cNvPr>
        <xdr:cNvSpPr>
          <a:spLocks/>
        </xdr:cNvSpPr>
      </xdr:nvSpPr>
      <xdr:spPr>
        <a:xfrm>
          <a:off x="6229350" y="4638675"/>
          <a:ext cx="495300" cy="3048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0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1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104775</xdr:rowOff>
    </xdr:from>
    <xdr:to>
      <xdr:col>13</xdr:col>
      <xdr:colOff>104775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52475" y="495300"/>
          <a:ext cx="7277100" cy="15525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 funzionamento a vuoto il fattore  di potenza del motore risulta compreso tra :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0,1-0,25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0,25-0,5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0,5-0,75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0,75-1,00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85725</xdr:rowOff>
    </xdr:from>
    <xdr:to>
      <xdr:col>11</xdr:col>
      <xdr:colOff>95250</xdr:colOff>
      <xdr:row>30</xdr:row>
      <xdr:rowOff>38100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81725" y="4686300"/>
          <a:ext cx="619125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57150</xdr:rowOff>
    </xdr:from>
    <xdr:to>
      <xdr:col>12</xdr:col>
      <xdr:colOff>514350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71525" y="447675"/>
          <a:ext cx="7058025" cy="17716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motore asincrono presenta i seguenti dati di targa: In=10 A    Vn=220 v    f=50 Hz 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Nel funzionamento a vuoto la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corrente assorbita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risulta di :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0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3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6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10 A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10</xdr:col>
      <xdr:colOff>600075</xdr:colOff>
      <xdr:row>30</xdr:row>
      <xdr:rowOff>19050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714875"/>
          <a:ext cx="514350" cy="2286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13</xdr:col>
      <xdr:colOff>171450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6750" y="438150"/>
          <a:ext cx="7429500" cy="1781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prova del funzionamento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vuoto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m.a.t. si esegue alimentando  il motore alla tensione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pari al 4 % della nominale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pari al 150 % della nominale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pari al 100 % della nominale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pari al 90 % della nominale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104775</xdr:rowOff>
    </xdr:from>
    <xdr:to>
      <xdr:col>11</xdr:col>
      <xdr:colOff>19050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705350"/>
          <a:ext cx="514350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114300</xdr:rowOff>
    </xdr:from>
    <xdr:to>
      <xdr:col>13</xdr:col>
      <xdr:colOff>400050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504825"/>
          <a:ext cx="7724775" cy="1828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prova a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rotore bloccato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detta anche con rotore in cto-cto si esegue alimentando  il motore alla tensione...........  ......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nominale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pari al 40 % della nominale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di cto-cto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di sicurezza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28</xdr:row>
      <xdr:rowOff>114300</xdr:rowOff>
    </xdr:from>
    <xdr:to>
      <xdr:col>11</xdr:col>
      <xdr:colOff>180975</xdr:colOff>
      <xdr:row>30</xdr:row>
      <xdr:rowOff>57150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 flipV="1">
          <a:off x="6305550" y="4714875"/>
          <a:ext cx="581025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152400</xdr:rowOff>
    </xdr:from>
    <xdr:to>
      <xdr:col>13</xdr:col>
      <xdr:colOff>257175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42950" y="381000"/>
          <a:ext cx="7439025" cy="1676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motore asincrono con i dati di targa 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In=10 A    Vn=220 v    f=50 Hz 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 tensione di alimentazione durante  la prova a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rotore bloccato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deve essere: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Vcc % = 110 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Vcc % = 220 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Vcc % =   44 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Vcc % =  88 V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85725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86300"/>
          <a:ext cx="581025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123825</xdr:rowOff>
    </xdr:from>
    <xdr:to>
      <xdr:col>7</xdr:col>
      <xdr:colOff>600075</xdr:colOff>
      <xdr:row>15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38225" y="514350"/>
          <a:ext cx="3829050" cy="2019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motore asincrono con i dati di   targa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In=10 A    Vn=220 v    f=50 Hz,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vera corrente di 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corto circuito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risulta: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Icc = 10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Icc = 50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Icc = 70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Icc = 100 A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104775</xdr:rowOff>
    </xdr:from>
    <xdr:to>
      <xdr:col>11</xdr:col>
      <xdr:colOff>38100</xdr:colOff>
      <xdr:row>30</xdr:row>
      <xdr:rowOff>38100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91250" y="4705350"/>
          <a:ext cx="552450" cy="2571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28575</xdr:rowOff>
    </xdr:from>
    <xdr:to>
      <xdr:col>5</xdr:col>
      <xdr:colOff>180975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71525" y="581025"/>
          <a:ext cx="2457450" cy="2543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 il diagramma circolare di figura relativo ad un motore asincrono trifase ,quale segmento rappresenta la potenza resa: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OP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OPcc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PR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PA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104775</xdr:rowOff>
    </xdr:from>
    <xdr:to>
      <xdr:col>11</xdr:col>
      <xdr:colOff>85725</xdr:colOff>
      <xdr:row>30</xdr:row>
      <xdr:rowOff>19050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19825" y="4705350"/>
          <a:ext cx="571500" cy="2381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523875</xdr:colOff>
      <xdr:row>2</xdr:row>
      <xdr:rowOff>38100</xdr:rowOff>
    </xdr:from>
    <xdr:to>
      <xdr:col>12</xdr:col>
      <xdr:colOff>476250</xdr:colOff>
      <xdr:row>25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428625"/>
          <a:ext cx="42195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9525</xdr:rowOff>
    </xdr:from>
    <xdr:to>
      <xdr:col>8</xdr:col>
      <xdr:colOff>400050</xdr:colOff>
      <xdr:row>10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715000" y="21336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142875</xdr:rowOff>
    </xdr:from>
    <xdr:to>
      <xdr:col>8</xdr:col>
      <xdr:colOff>400050</xdr:colOff>
      <xdr:row>14</xdr:row>
      <xdr:rowOff>47625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724525" y="2733675"/>
          <a:ext cx="276225" cy="3714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152400</xdr:rowOff>
    </xdr:from>
    <xdr:to>
      <xdr:col>8</xdr:col>
      <xdr:colOff>381000</xdr:colOff>
      <xdr:row>16</xdr:row>
      <xdr:rowOff>95250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743575" y="3209925"/>
          <a:ext cx="238125" cy="4000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85725</xdr:rowOff>
    </xdr:from>
    <xdr:to>
      <xdr:col>9</xdr:col>
      <xdr:colOff>581025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8572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3305175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333875" y="5905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142875</xdr:rowOff>
    </xdr:from>
    <xdr:to>
      <xdr:col>10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4343400" y="11049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152400</xdr:rowOff>
    </xdr:from>
    <xdr:to>
      <xdr:col>10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362450" y="149542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0</xdr:row>
      <xdr:rowOff>28575</xdr:rowOff>
    </xdr:from>
    <xdr:to>
      <xdr:col>15</xdr:col>
      <xdr:colOff>495300</xdr:colOff>
      <xdr:row>1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85725</xdr:rowOff>
    </xdr:from>
    <xdr:to>
      <xdr:col>8</xdr:col>
      <xdr:colOff>257175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00075" y="476250"/>
          <a:ext cx="4533900" cy="1847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Il motore asincrono trifase trasforma energia_____in energia____che viene resa disponibile su un___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potenziale - cinetica - pacco rotorico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meccanica - elettrica - albero rotante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elettrica - meccanica - albero rotante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d)elettrica - elettrica - dispositivo statorico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752975"/>
          <a:ext cx="4572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19050</xdr:colOff>
      <xdr:row>30</xdr:row>
      <xdr:rowOff>133350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 flipV="1">
          <a:off x="6210300" y="4686300"/>
          <a:ext cx="514350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142875</xdr:rowOff>
    </xdr:from>
    <xdr:to>
      <xdr:col>9</xdr:col>
      <xdr:colOff>438150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23900" y="533400"/>
          <a:ext cx="5200650" cy="1600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motore asincrono  sfrutta gli effetti dei ____prodotti da 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campi magnetici statici  -sistemi di correnti monofasi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campi elettrici rotanti - sistemi di correnti trifasi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campi magnetici rotanti - sistemi di correnti trifasi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campi magnetici costanti - sistemi di correnti alternate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27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85725</xdr:colOff>
      <xdr:row>30</xdr:row>
      <xdr:rowOff>47625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>
          <a:off x="6200775" y="4724400"/>
          <a:ext cx="590550" cy="2476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29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30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123825</xdr:rowOff>
    </xdr:from>
    <xdr:to>
      <xdr:col>10</xdr:col>
      <xdr:colOff>409575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85800" y="514350"/>
          <a:ext cx="5819775" cy="2400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Disponendo 3 bobine identiche angolarmente spaziate l'una rispetto all'altra di 120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ed alimentando queste bobine con un __ si genera ___  la cui velocità è direttamente proporzionale _____ e inversamente proporzionale _____
          a) sistema trifase - campo magnetico rotante - frequenza - n°poli
          b) sistema trifase - tensione el - frequenza - al flusso
          c) campo magnetico rotante - sistema trifase - alternata - tensione
          d) sistema trifase - campo elettrico - elevata - velocità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57150</xdr:rowOff>
    </xdr:from>
    <xdr:to>
      <xdr:col>11</xdr:col>
      <xdr:colOff>104775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96025" y="4657725"/>
          <a:ext cx="51435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</xdr:rowOff>
    </xdr:from>
    <xdr:to>
      <xdr:col>10</xdr:col>
      <xdr:colOff>276225</xdr:colOff>
      <xdr:row>16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95325" y="561975"/>
          <a:ext cx="5676900" cy="21240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Quando il rotore è centrato nella cavità statorica in cui si genera il__ , le linee di forza del campo vengono a tagliare___. In esse si generano perciò delle __che fanno circolare delle__che si richiudono attraverso gli anelli frontali.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campo elettrico rotante - correnti -fem - tensioni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campo magnetico rotante - i conduttori - fem - correnti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campo rotante - tensioni indotte - forze - correnti indotte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d) movimento - le lamelle statoriche - spinte - linee di forza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104775</xdr:rowOff>
    </xdr:from>
    <xdr:to>
      <xdr:col>11</xdr:col>
      <xdr:colOff>57150</xdr:colOff>
      <xdr:row>30</xdr:row>
      <xdr:rowOff>85725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172200" y="4705350"/>
          <a:ext cx="590550" cy="3048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47625</xdr:rowOff>
    </xdr:from>
    <xdr:to>
      <xdr:col>10</xdr:col>
      <xdr:colOff>504825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66750" y="600075"/>
          <a:ext cx="5934075" cy="1609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definisce scorrimento di un m.a.t. la differenza di velocità: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a) tra la sincrona e la rotorica, rapportata alla sincrona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b) tra la rotorica e la sincrona, rapportata alla rotorica.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c) tra la sincrona e quella del campo statorico rapportata alla sincrona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d) del campo statorico e della sincrona rapportata al campo rotante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85725</xdr:rowOff>
    </xdr:from>
    <xdr:to>
      <xdr:col>11</xdr:col>
      <xdr:colOff>219075</xdr:colOff>
      <xdr:row>30</xdr:row>
      <xdr:rowOff>47625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00775" y="4686300"/>
          <a:ext cx="723900" cy="2857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12</xdr:col>
      <xdr:colOff>28575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438150"/>
          <a:ext cx="6686550" cy="1571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Perché il rotore non potrà mai raggiungere la velocità sincrona ? perché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allo spunto presenta l'inconveniente di assorbire una  corrente elevata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la velocità del campo rotante è molto più elevata della velocità del rotore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cessando lo scorrimento le correnti si annullano e si annullano le forze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 la fem è talmente elevata che fa scorrere una corrente  7*In 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200025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724400"/>
          <a:ext cx="704850" cy="2476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476250</xdr:colOff>
      <xdr:row>13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495300"/>
          <a:ext cx="7800975" cy="1819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Il rotore di un m.a.t.  raggiunge una velocità elevata tanto più prossima a quella di sincronismo quando 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a) non c'è più il taglio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b) le resistenze frenanti sono trascurabili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c) si alimenta il motore asincrono a tensione ridotta in modo da non disturbare gli  altri utenti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d) il carico applicato all'albero è elevato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81550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85725</xdr:rowOff>
    </xdr:from>
    <xdr:to>
      <xdr:col>11</xdr:col>
      <xdr:colOff>47625</xdr:colOff>
      <xdr:row>30</xdr:row>
      <xdr:rowOff>38100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686300"/>
          <a:ext cx="523875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28575</xdr:rowOff>
    </xdr:from>
    <xdr:to>
      <xdr:col>14</xdr:col>
      <xdr:colOff>590550</xdr:colOff>
      <xdr:row>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285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0:I14"/>
  <sheetViews>
    <sheetView defaultGridColor="0" zoomScalePageLayoutView="0" colorId="11" workbookViewId="0" topLeftCell="A1">
      <selection activeCell="G8" sqref="G8"/>
    </sheetView>
  </sheetViews>
  <sheetFormatPr defaultColWidth="9.140625" defaultRowHeight="12.75"/>
  <cols>
    <col min="1" max="16384" width="9.140625" style="1" customWidth="1"/>
  </cols>
  <sheetData>
    <row r="10" ht="20.25">
      <c r="I10" s="4" t="s">
        <v>38</v>
      </c>
    </row>
    <row r="14" ht="18">
      <c r="G14" s="9" t="s">
        <v>67</v>
      </c>
    </row>
  </sheetData>
  <sheetProtection password="CC70" sheet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239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75</v>
      </c>
    </row>
    <row r="2" ht="12.75" customHeight="1"/>
    <row r="3" ht="12.75" customHeight="1">
      <c r="E3" s="60"/>
    </row>
    <row r="4" ht="12.75" customHeight="1">
      <c r="E4" s="60"/>
    </row>
    <row r="5" spans="5:15" ht="12.75" customHeight="1">
      <c r="E5" s="60"/>
      <c r="O5" s="59"/>
    </row>
    <row r="6" spans="5:15" ht="12.75" customHeight="1">
      <c r="E6" s="60"/>
      <c r="O6" s="59"/>
    </row>
    <row r="7" spans="5:15" ht="12.75" customHeight="1">
      <c r="E7" s="60"/>
      <c r="O7" s="59"/>
    </row>
    <row r="8" spans="5:15" ht="12.75" customHeight="1">
      <c r="E8" s="60"/>
      <c r="O8" s="59"/>
    </row>
    <row r="9" spans="5:15" ht="12.75" customHeight="1">
      <c r="E9" s="60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14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76</v>
      </c>
    </row>
    <row r="2" ht="12.75" customHeight="1"/>
    <row r="3" ht="12.75" customHeight="1"/>
    <row r="4" ht="12.75" customHeight="1"/>
    <row r="5" ht="12.75" customHeight="1">
      <c r="O5" s="59"/>
    </row>
    <row r="6" ht="12.75" customHeight="1">
      <c r="O6" s="59"/>
    </row>
    <row r="7" ht="12.75" customHeight="1">
      <c r="O7" s="59"/>
    </row>
    <row r="8" ht="12.75" customHeight="1">
      <c r="O8" s="59"/>
    </row>
    <row r="9" ht="12.75" customHeight="1"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19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77</v>
      </c>
    </row>
    <row r="2" ht="12.75" customHeight="1"/>
    <row r="3" ht="12.75" customHeight="1"/>
    <row r="4" ht="12.75" customHeight="1"/>
    <row r="5" ht="12.75" customHeight="1">
      <c r="O5" s="59"/>
    </row>
    <row r="6" ht="12.75" customHeight="1">
      <c r="O6" s="59"/>
    </row>
    <row r="7" ht="12.75" customHeight="1">
      <c r="O7" s="59"/>
    </row>
    <row r="8" ht="12.75" customHeight="1">
      <c r="O8" s="59"/>
    </row>
    <row r="9" ht="12.75" customHeight="1"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24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78</v>
      </c>
    </row>
    <row r="2" ht="12.75" customHeight="1"/>
    <row r="3" ht="12.75" customHeight="1">
      <c r="I3" s="62"/>
    </row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294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79</v>
      </c>
    </row>
    <row r="2" ht="12.75" customHeight="1"/>
    <row r="3" ht="12.75" customHeight="1"/>
    <row r="4" ht="12.75" customHeight="1"/>
    <row r="5" ht="12.75" customHeight="1">
      <c r="I5" s="62"/>
    </row>
    <row r="6" ht="12.75" customHeight="1"/>
    <row r="7" ht="12.75" customHeight="1">
      <c r="O7" s="59"/>
    </row>
    <row r="8" ht="12.75" customHeight="1">
      <c r="O8" s="59"/>
    </row>
    <row r="9" ht="12.75" customHeight="1">
      <c r="O9" s="59"/>
    </row>
    <row r="10" ht="12.75" customHeight="1">
      <c r="O10" s="59"/>
    </row>
    <row r="11" ht="12.75" customHeight="1"/>
    <row r="12" ht="12.75" customHeight="1">
      <c r="O12" s="59"/>
    </row>
    <row r="13" ht="12.75" customHeight="1">
      <c r="O13" s="5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34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80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5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39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81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458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82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506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83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55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84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6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5" customWidth="1"/>
    <col min="4" max="4" width="12.00390625" style="5" bestFit="1" customWidth="1"/>
    <col min="5" max="8" width="9.140625" style="5" customWidth="1"/>
    <col min="9" max="9" width="9.421875" style="5" customWidth="1"/>
    <col min="10" max="10" width="8.8515625" style="5" customWidth="1"/>
    <col min="11" max="11" width="10.140625" style="5" customWidth="1"/>
    <col min="12" max="16" width="3.00390625" style="5" bestFit="1" customWidth="1"/>
    <col min="17" max="16384" width="9.140625" style="5" customWidth="1"/>
  </cols>
  <sheetData>
    <row r="1" ht="13.5" thickBot="1"/>
    <row r="2" spans="2:7" ht="13.5" thickBot="1">
      <c r="B2" s="5" t="s">
        <v>0</v>
      </c>
      <c r="D2" s="71"/>
      <c r="E2" s="72"/>
      <c r="F2" s="72"/>
      <c r="G2" s="73"/>
    </row>
    <row r="3" spans="11:16" ht="13.5" thickBot="1">
      <c r="K3" s="6"/>
      <c r="L3" s="6"/>
      <c r="M3" s="6"/>
      <c r="N3" s="6"/>
      <c r="O3" s="6"/>
      <c r="P3" s="6"/>
    </row>
    <row r="4" spans="3:16" ht="13.5" thickBot="1">
      <c r="C4" s="5" t="s">
        <v>1</v>
      </c>
      <c r="D4" s="10"/>
      <c r="K4" s="2"/>
      <c r="L4" s="6"/>
      <c r="M4" s="6"/>
      <c r="N4" s="6"/>
      <c r="O4" s="6"/>
      <c r="P4" s="6"/>
    </row>
    <row r="5" spans="11:16" ht="12.75">
      <c r="K5" s="2"/>
      <c r="L5" s="6"/>
      <c r="M5" s="6"/>
      <c r="N5" s="6"/>
      <c r="O5" s="6"/>
      <c r="P5" s="6"/>
    </row>
    <row r="6" spans="3:16" ht="12.75">
      <c r="C6" s="5" t="s">
        <v>2</v>
      </c>
      <c r="D6" s="11">
        <f ca="1">TODAY()</f>
        <v>43936</v>
      </c>
      <c r="K6" s="2"/>
      <c r="L6" s="6"/>
      <c r="M6" s="6"/>
      <c r="N6" s="6"/>
      <c r="O6" s="6"/>
      <c r="P6" s="6"/>
    </row>
    <row r="7" spans="11:16" ht="12.75">
      <c r="K7" s="2"/>
      <c r="L7" s="6"/>
      <c r="M7" s="6"/>
      <c r="N7" s="6"/>
      <c r="O7" s="6"/>
      <c r="P7" s="6"/>
    </row>
    <row r="8" spans="2:16" ht="12.75">
      <c r="B8" s="5" t="s">
        <v>37</v>
      </c>
      <c r="D8" s="12" t="str">
        <f>INIZIO!G14</f>
        <v>MOTORE ASINCRONO TRIFASE</v>
      </c>
      <c r="K8" s="2"/>
      <c r="L8" s="6"/>
      <c r="M8" s="6"/>
      <c r="N8" s="6"/>
      <c r="O8" s="6"/>
      <c r="P8" s="6"/>
    </row>
    <row r="9" spans="11:16" ht="12.75">
      <c r="K9" s="2"/>
      <c r="L9" s="6"/>
      <c r="M9" s="6"/>
      <c r="N9" s="6"/>
      <c r="O9" s="6"/>
      <c r="P9" s="6"/>
    </row>
    <row r="10" spans="2:11" ht="12.75">
      <c r="B10" s="7" t="s">
        <v>3</v>
      </c>
      <c r="K10" s="2"/>
    </row>
    <row r="11" spans="3:11" ht="22.5">
      <c r="C11" s="68" t="s">
        <v>95</v>
      </c>
      <c r="K11" s="2"/>
    </row>
    <row r="12" ht="15">
      <c r="C12" s="69" t="s">
        <v>96</v>
      </c>
    </row>
    <row r="13" ht="22.5">
      <c r="C13" s="69" t="s">
        <v>97</v>
      </c>
    </row>
    <row r="14" ht="22.5">
      <c r="C14" s="69" t="s">
        <v>98</v>
      </c>
    </row>
    <row r="15" ht="22.5">
      <c r="C15" s="69" t="s">
        <v>99</v>
      </c>
    </row>
    <row r="16" ht="15">
      <c r="C16" s="69" t="s">
        <v>39</v>
      </c>
    </row>
    <row r="17" ht="15">
      <c r="C17" s="69" t="s">
        <v>40</v>
      </c>
    </row>
    <row r="18" spans="3:4" ht="22.5">
      <c r="C18" s="70" t="s">
        <v>100</v>
      </c>
      <c r="D18" s="13"/>
    </row>
    <row r="19" spans="2:9" ht="12.75">
      <c r="B19" s="7"/>
      <c r="C19" s="13"/>
      <c r="D19" s="13"/>
      <c r="F19" s="74"/>
      <c r="G19" s="74"/>
      <c r="H19" s="74"/>
      <c r="I19" s="74"/>
    </row>
    <row r="20" spans="3:4" ht="12.75">
      <c r="C20" s="13"/>
      <c r="D20" s="13"/>
    </row>
    <row r="21" spans="3:4" ht="12.75">
      <c r="C21" s="13"/>
      <c r="D21" s="13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2518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85</v>
      </c>
    </row>
    <row r="2" ht="12.75" customHeight="1"/>
    <row r="3" ht="12.75" customHeight="1">
      <c r="E3" s="62"/>
    </row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654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86</v>
      </c>
    </row>
    <row r="2" ht="12.75" customHeight="1"/>
    <row r="3" ht="12.75" customHeight="1">
      <c r="E3" s="62"/>
    </row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703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87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791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88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870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89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6116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90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6174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91</v>
      </c>
    </row>
    <row r="2" ht="12.75" customHeight="1"/>
    <row r="3" ht="12.75" customHeight="1"/>
    <row r="4" ht="12.75" customHeight="1"/>
    <row r="5" ht="12.75" customHeight="1"/>
    <row r="6" ht="12.75" customHeight="1">
      <c r="O6" s="59"/>
    </row>
    <row r="7" ht="12.75" customHeight="1">
      <c r="O7" s="59"/>
    </row>
    <row r="8" ht="12.75" customHeight="1">
      <c r="O8" s="59"/>
    </row>
    <row r="9" spans="11:15" ht="12.75" customHeight="1">
      <c r="K9" s="59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6245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spans="2:4" ht="18">
      <c r="B1" s="54" t="s">
        <v>92</v>
      </c>
      <c r="D1" s="56" t="s">
        <v>36</v>
      </c>
    </row>
    <row r="2" ht="12.75" customHeight="1"/>
    <row r="3" ht="12.75" customHeight="1">
      <c r="G3" s="57"/>
    </row>
    <row r="4" ht="12.75" customHeight="1"/>
    <row r="5" ht="12.75" customHeight="1">
      <c r="G5" s="58"/>
    </row>
    <row r="6" ht="12.75" customHeight="1">
      <c r="O6" s="59"/>
    </row>
    <row r="7" spans="7:15" ht="12.75" customHeight="1">
      <c r="G7" s="60"/>
      <c r="O7" s="59"/>
    </row>
    <row r="8" ht="12.75" customHeight="1">
      <c r="O8" s="59"/>
    </row>
    <row r="9" spans="7:15" ht="12.75" customHeight="1">
      <c r="G9" s="61"/>
      <c r="K9" s="59"/>
      <c r="O9" s="59"/>
    </row>
    <row r="10" ht="12.75" customHeight="1">
      <c r="O10" s="59"/>
    </row>
    <row r="11" spans="2:15" ht="12.75" customHeight="1">
      <c r="B11" s="75"/>
      <c r="C11" s="75"/>
      <c r="O11" s="59"/>
    </row>
    <row r="12" spans="2:3" ht="12.75" customHeight="1">
      <c r="B12" s="75"/>
      <c r="C12" s="75"/>
    </row>
    <row r="13" spans="2:3" ht="12.75" customHeight="1">
      <c r="B13" s="75"/>
      <c r="C13" s="75"/>
    </row>
    <row r="14" spans="2:3" ht="12.75" customHeight="1">
      <c r="B14" s="75"/>
      <c r="C14" s="7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mergeCells count="4">
    <mergeCell ref="B11:C11"/>
    <mergeCell ref="B12:C12"/>
    <mergeCell ref="B13:C13"/>
    <mergeCell ref="B14:C14"/>
  </mergeCells>
  <printOptions/>
  <pageMargins left="0.75" right="0.75" top="1" bottom="1" header="0.5" footer="0.5"/>
  <pageSetup orientation="portrait" paperSize="9"/>
  <drawing r:id="rId3"/>
  <legacyDrawing r:id="rId2"/>
  <oleObjects>
    <oleObject progId="MSDraw" shapeId="36309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B2:I52"/>
  <sheetViews>
    <sheetView view="pageBreakPreview" zoomScale="75" zoomScaleSheetLayoutView="75" zoomScalePageLayoutView="0" workbookViewId="0" topLeftCell="A19">
      <selection activeCell="I33" sqref="I33"/>
    </sheetView>
  </sheetViews>
  <sheetFormatPr defaultColWidth="9.140625" defaultRowHeight="12.75"/>
  <cols>
    <col min="1" max="2" width="9.140625" style="25" customWidth="1"/>
    <col min="3" max="3" width="13.8515625" style="25" bestFit="1" customWidth="1"/>
    <col min="4" max="4" width="16.140625" style="25" customWidth="1"/>
    <col min="5" max="5" width="9.140625" style="25" customWidth="1"/>
    <col min="6" max="6" width="8.28125" style="26" bestFit="1" customWidth="1"/>
    <col min="7" max="16384" width="9.140625" style="25" customWidth="1"/>
  </cols>
  <sheetData>
    <row r="1" ht="18.75" thickBot="1"/>
    <row r="2" spans="2:7" ht="18.75" thickBot="1">
      <c r="B2" s="25" t="s">
        <v>0</v>
      </c>
      <c r="D2" s="27">
        <f>ANA!D2</f>
        <v>0</v>
      </c>
      <c r="E2" s="28"/>
      <c r="F2" s="29"/>
      <c r="G2" s="30"/>
    </row>
    <row r="3" ht="18.75" thickBot="1"/>
    <row r="4" spans="3:4" ht="18.75" thickBot="1">
      <c r="C4" s="25" t="s">
        <v>1</v>
      </c>
      <c r="D4" s="31">
        <f>ANA!D4</f>
        <v>0</v>
      </c>
    </row>
    <row r="6" spans="3:4" ht="18">
      <c r="C6" s="25" t="s">
        <v>2</v>
      </c>
      <c r="D6" s="32">
        <f ca="1">TODAY()</f>
        <v>43936</v>
      </c>
    </row>
    <row r="9" spans="3:6" ht="18">
      <c r="C9" s="25" t="s">
        <v>37</v>
      </c>
      <c r="D9" s="33" t="str">
        <f>ANA!D8</f>
        <v>MOTORE ASINCRONO TRIFASE</v>
      </c>
      <c r="F9" s="34"/>
    </row>
    <row r="10" spans="6:9" ht="18">
      <c r="F10" s="35"/>
      <c r="H10" s="30"/>
      <c r="I10" s="36"/>
    </row>
    <row r="11" spans="5:9" ht="18">
      <c r="E11" s="37"/>
      <c r="I11" s="36"/>
    </row>
    <row r="12" spans="6:9" ht="18.75" thickBot="1">
      <c r="F12" s="37"/>
      <c r="I12" s="36"/>
    </row>
    <row r="13" spans="3:9" ht="18.75" thickBot="1">
      <c r="C13" s="25" t="s">
        <v>94</v>
      </c>
      <c r="D13" s="38">
        <f>D45</f>
        <v>0</v>
      </c>
      <c r="I13" s="36"/>
    </row>
    <row r="14" spans="6:9" ht="18">
      <c r="F14" s="35"/>
      <c r="I14" s="36"/>
    </row>
    <row r="15" spans="6:9" ht="18">
      <c r="F15" s="35"/>
      <c r="I15" s="36"/>
    </row>
    <row r="16" spans="3:9" ht="18">
      <c r="C16" s="25" t="s">
        <v>93</v>
      </c>
      <c r="F16" s="35"/>
      <c r="I16" s="36"/>
    </row>
    <row r="17" spans="6:9" ht="18">
      <c r="F17" s="35"/>
      <c r="I17" s="36"/>
    </row>
    <row r="18" spans="5:8" ht="18">
      <c r="E18" s="34"/>
      <c r="F18" s="35"/>
      <c r="G18" s="34"/>
      <c r="H18" s="34"/>
    </row>
    <row r="19" spans="3:8" ht="18">
      <c r="C19" s="39" t="s">
        <v>34</v>
      </c>
      <c r="D19" s="39" t="s">
        <v>32</v>
      </c>
      <c r="E19" s="34"/>
      <c r="F19" s="35"/>
      <c r="G19" s="35"/>
      <c r="H19" s="34"/>
    </row>
    <row r="20" spans="2:8" ht="18">
      <c r="B20" s="40" t="s">
        <v>7</v>
      </c>
      <c r="C20" s="39">
        <f>'D1'!J30</f>
        <v>0</v>
      </c>
      <c r="D20" s="41">
        <f>IF('D1'!J30="c",1,0)</f>
        <v>0</v>
      </c>
      <c r="E20" s="34"/>
      <c r="F20" s="35"/>
      <c r="G20" s="42"/>
      <c r="H20" s="34"/>
    </row>
    <row r="21" spans="2:8" ht="18">
      <c r="B21" s="40" t="s">
        <v>8</v>
      </c>
      <c r="C21" s="39">
        <f>'D2'!J30</f>
        <v>0</v>
      </c>
      <c r="D21" s="41">
        <f>IF('D2'!J30="c",1,0)</f>
        <v>0</v>
      </c>
      <c r="E21" s="34"/>
      <c r="F21" s="35"/>
      <c r="G21" s="42"/>
      <c r="H21" s="34"/>
    </row>
    <row r="22" spans="2:8" ht="18">
      <c r="B22" s="40" t="s">
        <v>9</v>
      </c>
      <c r="C22" s="39">
        <f>'D3'!J30</f>
        <v>0</v>
      </c>
      <c r="D22" s="41">
        <f>IF('D3'!J30="a",1,0)</f>
        <v>0</v>
      </c>
      <c r="E22" s="34"/>
      <c r="F22" s="35"/>
      <c r="G22" s="42"/>
      <c r="H22" s="34"/>
    </row>
    <row r="23" spans="2:8" ht="18">
      <c r="B23" s="40" t="s">
        <v>10</v>
      </c>
      <c r="C23" s="39">
        <f>'D4'!J$30</f>
        <v>0</v>
      </c>
      <c r="D23" s="41">
        <f>IF('D4'!J30="b",1,0)</f>
        <v>0</v>
      </c>
      <c r="E23" s="34"/>
      <c r="F23" s="35"/>
      <c r="G23" s="42"/>
      <c r="H23" s="34"/>
    </row>
    <row r="24" spans="2:8" ht="18">
      <c r="B24" s="40" t="s">
        <v>11</v>
      </c>
      <c r="C24" s="39">
        <f>'D5'!J$30</f>
        <v>0</v>
      </c>
      <c r="D24" s="41">
        <f>IF('D5'!J30="a",1,0)</f>
        <v>0</v>
      </c>
      <c r="E24" s="34"/>
      <c r="F24" s="35"/>
      <c r="G24" s="42"/>
      <c r="H24" s="34"/>
    </row>
    <row r="25" spans="2:8" ht="18">
      <c r="B25" s="40" t="s">
        <v>12</v>
      </c>
      <c r="C25" s="39">
        <f>'D6'!J$30</f>
        <v>0</v>
      </c>
      <c r="D25" s="41">
        <f>IF('D6'!J30="c",1,0)</f>
        <v>0</v>
      </c>
      <c r="E25" s="34"/>
      <c r="F25" s="35"/>
      <c r="G25" s="42"/>
      <c r="H25" s="34"/>
    </row>
    <row r="26" spans="2:8" ht="18">
      <c r="B26" s="40" t="s">
        <v>13</v>
      </c>
      <c r="C26" s="39">
        <f>'D7'!J$30</f>
        <v>0</v>
      </c>
      <c r="D26" s="41">
        <f>IF('D7'!J30="b",1,0)</f>
        <v>0</v>
      </c>
      <c r="E26" s="34"/>
      <c r="F26" s="35"/>
      <c r="G26" s="42"/>
      <c r="H26" s="34"/>
    </row>
    <row r="27" spans="2:8" ht="18">
      <c r="B27" s="40" t="s">
        <v>14</v>
      </c>
      <c r="C27" s="39">
        <f>'D8'!J$30</f>
        <v>0</v>
      </c>
      <c r="D27" s="41">
        <f>IF('D8'!J30="c",1,0)</f>
        <v>0</v>
      </c>
      <c r="E27" s="34"/>
      <c r="F27" s="35"/>
      <c r="G27" s="42"/>
      <c r="H27" s="34"/>
    </row>
    <row r="28" spans="2:8" ht="18">
      <c r="B28" s="40" t="s">
        <v>15</v>
      </c>
      <c r="C28" s="39">
        <f>'D9'!J$30</f>
        <v>0</v>
      </c>
      <c r="D28" s="41">
        <f>IF('D9'!J30="c",1,0)</f>
        <v>0</v>
      </c>
      <c r="E28" s="34"/>
      <c r="F28" s="35"/>
      <c r="G28" s="42"/>
      <c r="H28" s="34"/>
    </row>
    <row r="29" spans="2:8" ht="18">
      <c r="B29" s="40" t="s">
        <v>16</v>
      </c>
      <c r="C29" s="39">
        <f>'D10'!J$30</f>
        <v>0</v>
      </c>
      <c r="D29" s="41">
        <f>IF('D10'!J30="b",1,0)</f>
        <v>0</v>
      </c>
      <c r="E29" s="34"/>
      <c r="F29" s="35"/>
      <c r="G29" s="42"/>
      <c r="H29" s="34"/>
    </row>
    <row r="30" spans="2:8" ht="18">
      <c r="B30" s="40" t="s">
        <v>17</v>
      </c>
      <c r="C30" s="39">
        <f>'D11'!J$30</f>
        <v>0</v>
      </c>
      <c r="D30" s="41">
        <f>IF('D11'!J30="b",1,0)</f>
        <v>0</v>
      </c>
      <c r="E30" s="34"/>
      <c r="F30" s="35"/>
      <c r="G30" s="42"/>
      <c r="H30" s="34"/>
    </row>
    <row r="31" spans="2:8" ht="18">
      <c r="B31" s="40" t="s">
        <v>18</v>
      </c>
      <c r="C31" s="39">
        <f>'D12'!J$30</f>
        <v>0</v>
      </c>
      <c r="D31" s="41">
        <f>IF('D12'!J30="b",1,0)</f>
        <v>0</v>
      </c>
      <c r="E31" s="34"/>
      <c r="F31" s="35"/>
      <c r="G31" s="42"/>
      <c r="H31" s="34"/>
    </row>
    <row r="32" spans="2:8" ht="18">
      <c r="B32" s="40" t="s">
        <v>19</v>
      </c>
      <c r="C32" s="39">
        <f>'D13'!J$30</f>
        <v>0</v>
      </c>
      <c r="D32" s="41">
        <f>IF('D13'!J30="c",1,0)</f>
        <v>0</v>
      </c>
      <c r="E32" s="34"/>
      <c r="F32" s="35"/>
      <c r="G32" s="42"/>
      <c r="H32" s="34"/>
    </row>
    <row r="33" spans="2:8" ht="18">
      <c r="B33" s="40" t="s">
        <v>20</v>
      </c>
      <c r="C33" s="39">
        <f>'D14'!J$30</f>
        <v>0</v>
      </c>
      <c r="D33" s="41">
        <f>IF('D14'!J30="d",1,0)</f>
        <v>0</v>
      </c>
      <c r="E33" s="34"/>
      <c r="F33" s="35"/>
      <c r="G33" s="42"/>
      <c r="H33" s="34"/>
    </row>
    <row r="34" spans="2:8" ht="18">
      <c r="B34" s="40" t="s">
        <v>21</v>
      </c>
      <c r="C34" s="39">
        <f>'D15'!J$30</f>
        <v>0</v>
      </c>
      <c r="D34" s="41">
        <f>IF('D15'!J30="b",1,0)</f>
        <v>0</v>
      </c>
      <c r="E34" s="34"/>
      <c r="F34" s="35"/>
      <c r="G34" s="42"/>
      <c r="H34" s="34"/>
    </row>
    <row r="35" spans="2:8" ht="18">
      <c r="B35" s="40" t="s">
        <v>22</v>
      </c>
      <c r="C35" s="39">
        <f>'D16'!J$30</f>
        <v>0</v>
      </c>
      <c r="D35" s="41">
        <f>IF('D16'!J$30="a",1,0)</f>
        <v>0</v>
      </c>
      <c r="E35" s="34"/>
      <c r="F35" s="35"/>
      <c r="G35" s="35"/>
      <c r="H35" s="34"/>
    </row>
    <row r="36" spans="2:8" ht="18">
      <c r="B36" s="40" t="s">
        <v>23</v>
      </c>
      <c r="C36" s="39">
        <f>'D17'!J$30</f>
        <v>0</v>
      </c>
      <c r="D36" s="41">
        <f>IF('D17'!J$30="a",1,0)</f>
        <v>0</v>
      </c>
      <c r="E36" s="34"/>
      <c r="F36" s="35"/>
      <c r="G36" s="34"/>
      <c r="H36" s="34"/>
    </row>
    <row r="37" spans="2:8" ht="18">
      <c r="B37" s="40" t="s">
        <v>24</v>
      </c>
      <c r="C37" s="39">
        <f>'D18'!J$30</f>
        <v>0</v>
      </c>
      <c r="D37" s="41">
        <f>IF('D18'!J$30="b",1,0)</f>
        <v>0</v>
      </c>
      <c r="E37" s="34"/>
      <c r="F37" s="35"/>
      <c r="G37" s="35"/>
      <c r="H37" s="34"/>
    </row>
    <row r="38" spans="2:8" ht="18">
      <c r="B38" s="40" t="s">
        <v>25</v>
      </c>
      <c r="C38" s="39">
        <f>'D19'!J$30</f>
        <v>0</v>
      </c>
      <c r="D38" s="41">
        <f>IF('D19'!J$30="a",1,0)</f>
        <v>0</v>
      </c>
      <c r="E38" s="34"/>
      <c r="F38" s="35"/>
      <c r="G38" s="35"/>
      <c r="H38" s="34"/>
    </row>
    <row r="39" spans="2:8" ht="18">
      <c r="B39" s="40" t="s">
        <v>26</v>
      </c>
      <c r="C39" s="39">
        <f>'D20'!J$30</f>
        <v>0</v>
      </c>
      <c r="D39" s="41">
        <f>IF('D20'!J$30="b",1,0)</f>
        <v>0</v>
      </c>
      <c r="E39" s="34"/>
      <c r="F39" s="35"/>
      <c r="G39" s="35"/>
      <c r="H39" s="34"/>
    </row>
    <row r="40" spans="2:8" ht="18">
      <c r="B40" s="40" t="s">
        <v>27</v>
      </c>
      <c r="C40" s="39">
        <f>'D21'!J$30</f>
        <v>0</v>
      </c>
      <c r="D40" s="41">
        <f>IF('D21'!J$30="c",1,0)</f>
        <v>0</v>
      </c>
      <c r="E40" s="34"/>
      <c r="F40" s="35"/>
      <c r="G40" s="34"/>
      <c r="H40" s="34"/>
    </row>
    <row r="41" spans="2:8" ht="18">
      <c r="B41" s="40" t="s">
        <v>28</v>
      </c>
      <c r="C41" s="39">
        <f>'D22'!J$30</f>
        <v>0</v>
      </c>
      <c r="D41" s="41">
        <f>IF('D22'!J$30="c",1,0)</f>
        <v>0</v>
      </c>
      <c r="E41" s="34"/>
      <c r="F41" s="35"/>
      <c r="G41" s="34"/>
      <c r="H41" s="34"/>
    </row>
    <row r="42" spans="2:6" ht="18">
      <c r="B42" s="40" t="s">
        <v>29</v>
      </c>
      <c r="C42" s="39">
        <f>'D23'!J$30</f>
        <v>0</v>
      </c>
      <c r="D42" s="41">
        <f>IF('D23'!J$30="c",1,0)</f>
        <v>0</v>
      </c>
      <c r="E42" s="34"/>
      <c r="F42" s="35"/>
    </row>
    <row r="43" spans="2:6" ht="18">
      <c r="B43" s="40" t="s">
        <v>30</v>
      </c>
      <c r="C43" s="39">
        <f>'D24'!J$30</f>
        <v>0</v>
      </c>
      <c r="D43" s="41">
        <f>IF('D24'!J$30="b",1,0)</f>
        <v>0</v>
      </c>
      <c r="E43" s="34"/>
      <c r="F43" s="35"/>
    </row>
    <row r="44" spans="2:6" ht="18">
      <c r="B44" s="40" t="s">
        <v>31</v>
      </c>
      <c r="C44" s="39">
        <f>'D25'!J$30</f>
        <v>0</v>
      </c>
      <c r="D44" s="41">
        <f>IF('D25'!J$30="c",1,0)</f>
        <v>0</v>
      </c>
      <c r="E44" s="34"/>
      <c r="F44" s="35"/>
    </row>
    <row r="45" spans="3:4" ht="18">
      <c r="C45" s="39" t="s">
        <v>35</v>
      </c>
      <c r="D45" s="39">
        <f>SUM(D20:D44)*8/25</f>
        <v>0</v>
      </c>
    </row>
    <row r="46" ht="18">
      <c r="C46" s="35"/>
    </row>
    <row r="49" ht="18">
      <c r="E49" s="25" t="s">
        <v>33</v>
      </c>
    </row>
    <row r="50" spans="4:7" ht="18">
      <c r="D50" s="43"/>
      <c r="E50" s="44"/>
      <c r="F50" s="45"/>
      <c r="G50" s="46"/>
    </row>
    <row r="51" spans="4:7" ht="18">
      <c r="D51" s="47"/>
      <c r="E51" s="34"/>
      <c r="F51" s="35"/>
      <c r="G51" s="48"/>
    </row>
    <row r="52" spans="4:7" ht="18">
      <c r="D52" s="49"/>
      <c r="E52" s="50"/>
      <c r="F52" s="51"/>
      <c r="G52" s="52"/>
    </row>
  </sheetData>
  <sheetProtection password="CC70" sheet="1" objects="1" scenarios="1"/>
  <conditionalFormatting sqref="D20:D4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6" r:id="rId4"/>
  <headerFooter alignWithMargins="0">
    <oddHeader>&amp;CVERIFICA 
MAT&amp;R&amp;D</oddHeader>
  </headerFooter>
  <rowBreaks count="1" manualBreakCount="1">
    <brk id="52" max="9" man="1"/>
  </rowBreaks>
  <colBreaks count="1" manualBreakCount="1">
    <brk id="10" max="56" man="1"/>
  </colBreaks>
  <drawing r:id="rId3"/>
  <legacyDrawing r:id="rId2"/>
  <oleObjects>
    <oleObject progId="MSDraw" shapeId="97944" r:id="rId1"/>
  </oleObjects>
</worksheet>
</file>

<file path=xl/worksheets/sheet29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8" customWidth="1"/>
    <col min="4" max="4" width="5.00390625" style="8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4.57421875" style="1" customWidth="1"/>
    <col min="10" max="16384" width="9.140625" style="1" customWidth="1"/>
  </cols>
  <sheetData>
    <row r="1" spans="4:10" ht="15.75">
      <c r="D1" s="15"/>
      <c r="E1" s="14" t="s">
        <v>41</v>
      </c>
      <c r="F1" s="16"/>
      <c r="G1" s="3"/>
      <c r="H1" s="17"/>
      <c r="I1" s="16"/>
      <c r="J1" s="16"/>
    </row>
    <row r="2" spans="3:10" ht="15">
      <c r="C2" s="15"/>
      <c r="D2" s="15"/>
      <c r="E2" s="16"/>
      <c r="F2" s="18"/>
      <c r="G2" s="18"/>
      <c r="H2" s="18"/>
      <c r="I2" s="16"/>
      <c r="J2" s="16"/>
    </row>
    <row r="3" spans="10:11" ht="15">
      <c r="J3" s="16"/>
      <c r="K3" s="2"/>
    </row>
    <row r="4" spans="1:11" ht="15">
      <c r="A4" s="76" t="s">
        <v>42</v>
      </c>
      <c r="B4" s="77"/>
      <c r="C4" s="19" t="str">
        <f>IF('D1'!J$30="a","si",IF('D1'!J$30="b","si",IF('D1'!J$30="c","si",IF('D1'!J$30="d","si","no"))))</f>
        <v>no</v>
      </c>
      <c r="E4" s="76" t="s">
        <v>43</v>
      </c>
      <c r="F4" s="77"/>
      <c r="G4" s="19" t="str">
        <f>IF('D16'!J$30="a","si",IF('D16'!J$30="b","si",IF('D16'!J$30="c","si",IF('D16'!J$30="d","si","no"))))</f>
        <v>no</v>
      </c>
      <c r="J4" s="16"/>
      <c r="K4" s="2"/>
    </row>
    <row r="5" spans="1:11" ht="15">
      <c r="A5" s="22" t="s">
        <v>44</v>
      </c>
      <c r="B5" s="23"/>
      <c r="C5" s="19" t="str">
        <f>IF('D2'!J$30="a","si",IF('D2'!J$30="b","si",IF('D2'!J$30="c","si",IF('D2'!J$30="d","si","no"))))</f>
        <v>no</v>
      </c>
      <c r="E5" s="22" t="s">
        <v>45</v>
      </c>
      <c r="F5" s="23"/>
      <c r="G5" s="19" t="str">
        <f>IF('D17'!J$30="a","si",IF('D17'!J$30="b","si",IF('D17'!J$30="c","si",IF('D17'!J$30="d","si","no"))))</f>
        <v>no</v>
      </c>
      <c r="J5" s="16"/>
      <c r="K5" s="2"/>
    </row>
    <row r="6" spans="1:11" ht="15">
      <c r="A6" s="22" t="s">
        <v>46</v>
      </c>
      <c r="B6" s="23"/>
      <c r="C6" s="19" t="str">
        <f>IF('D3'!J$30="a","si",IF('D3'!J$30="b","si",IF('D3'!J$30="c","si",IF('D3'!J$30="d","si","no"))))</f>
        <v>no</v>
      </c>
      <c r="D6" s="1"/>
      <c r="E6" s="22" t="s">
        <v>47</v>
      </c>
      <c r="F6" s="23"/>
      <c r="G6" s="19" t="str">
        <f>IF('D18'!J$30="a","si",IF('D18'!J$30="b","si",IF('D18'!J$30="c","si",IF('D18'!J$30="d","si","no"))))</f>
        <v>no</v>
      </c>
      <c r="J6" s="16"/>
      <c r="K6" s="2"/>
    </row>
    <row r="7" spans="1:11" ht="15">
      <c r="A7" s="22" t="s">
        <v>48</v>
      </c>
      <c r="B7" s="23"/>
      <c r="C7" s="19" t="str">
        <f>IF('D4'!J$30="a","si",IF('D4'!J$30="b","si",IF('D4'!J$30="c","si",IF('D4'!J$30="d","si","no"))))</f>
        <v>no</v>
      </c>
      <c r="D7" s="1"/>
      <c r="E7" s="22" t="s">
        <v>49</v>
      </c>
      <c r="F7" s="23"/>
      <c r="G7" s="19" t="str">
        <f>IF('D19'!J$30="a","si",IF('D19'!J$30="b","si",IF('D19'!J$30="c","si",IF('D19'!J$30="d","si","no"))))</f>
        <v>no</v>
      </c>
      <c r="J7" s="16"/>
      <c r="K7" s="2"/>
    </row>
    <row r="8" spans="1:11" ht="15">
      <c r="A8" s="22" t="s">
        <v>50</v>
      </c>
      <c r="B8" s="23"/>
      <c r="C8" s="19" t="str">
        <f>IF('D5'!J$30="a","si",IF('D5'!J$30="b","si",IF('D5'!J$30="c","si",IF('D5'!J$30="d","si","no"))))</f>
        <v>no</v>
      </c>
      <c r="D8" s="1"/>
      <c r="E8" s="22" t="s">
        <v>51</v>
      </c>
      <c r="F8" s="23"/>
      <c r="G8" s="19" t="str">
        <f>IF('D20'!J$30="a","si",IF('D20'!J$30="b","si",IF('D20'!J$30="c","si",IF('D20'!J$30="d","si","no"))))</f>
        <v>no</v>
      </c>
      <c r="J8" s="16"/>
      <c r="K8" s="2"/>
    </row>
    <row r="9" spans="1:11" ht="15">
      <c r="A9" s="22" t="s">
        <v>52</v>
      </c>
      <c r="B9" s="23"/>
      <c r="C9" s="19" t="str">
        <f>IF('D6'!J$30="a","si",IF('D6'!J$30="b","si",IF('D6'!J$30="c","si",IF('D6'!J$30="d","si","no"))))</f>
        <v>no</v>
      </c>
      <c r="D9" s="1"/>
      <c r="E9" s="22" t="s">
        <v>53</v>
      </c>
      <c r="F9" s="23"/>
      <c r="G9" s="19" t="str">
        <f>IF('D21'!J$30="a","si",IF('D21'!J$30="b","si",IF('D21'!J$30="c","si",IF('D21'!J$30="d","si","no"))))</f>
        <v>no</v>
      </c>
      <c r="J9" s="16"/>
      <c r="K9" s="2"/>
    </row>
    <row r="10" spans="1:11" ht="15">
      <c r="A10" s="22" t="s">
        <v>54</v>
      </c>
      <c r="B10" s="23"/>
      <c r="C10" s="19" t="str">
        <f>IF('D7'!J$30="a","si",IF('D7'!J$30="b","si",IF('D7'!J$30="c","si",IF('D7'!J$30="d","si","no"))))</f>
        <v>no</v>
      </c>
      <c r="D10" s="1"/>
      <c r="E10" s="22" t="s">
        <v>55</v>
      </c>
      <c r="F10" s="23"/>
      <c r="G10" s="19" t="str">
        <f>IF('D22'!J$30="a","si",IF('D22'!J$30="b","si",IF('D22'!J$30="c","si",IF('D22'!J$30="d","si","no"))))</f>
        <v>no</v>
      </c>
      <c r="K10" s="2"/>
    </row>
    <row r="11" spans="1:7" ht="15">
      <c r="A11" s="22" t="s">
        <v>56</v>
      </c>
      <c r="B11" s="23"/>
      <c r="C11" s="19" t="str">
        <f>IF('D8'!J$30="a","si",IF('D8'!J$30="b","si",IF('D8'!J$30="c","si",IF('D8'!J$30="d","si","no"))))</f>
        <v>no</v>
      </c>
      <c r="D11" s="1"/>
      <c r="E11" s="22" t="s">
        <v>57</v>
      </c>
      <c r="F11" s="23"/>
      <c r="G11" s="19" t="str">
        <f>IF('D23'!J$30="a","si",IF('D23'!J$30="b","si",IF('D23'!J$30="c","si",IF('D23'!J$30="d","si","no"))))</f>
        <v>no</v>
      </c>
    </row>
    <row r="12" spans="1:7" ht="15">
      <c r="A12" s="22" t="s">
        <v>58</v>
      </c>
      <c r="B12" s="23"/>
      <c r="C12" s="19" t="str">
        <f>IF('D9'!J$30="a","si",IF('D9'!J$30="b","si",IF('D9'!J$30="c","si",IF('D9'!J$30="d","si","no"))))</f>
        <v>no</v>
      </c>
      <c r="D12" s="1"/>
      <c r="E12" s="22" t="s">
        <v>59</v>
      </c>
      <c r="F12" s="23"/>
      <c r="G12" s="19" t="str">
        <f>IF('D24'!J$30="a","si",IF('D24'!J$30="b","si",IF('D24'!J$30="c","si",IF('D24'!J$30="d","si","no"))))</f>
        <v>no</v>
      </c>
    </row>
    <row r="13" spans="1:11" ht="15">
      <c r="A13" s="22" t="s">
        <v>60</v>
      </c>
      <c r="B13" s="23"/>
      <c r="C13" s="19" t="str">
        <f>IF('D10'!J$30="a","si",IF('D10'!J$30="b","si",IF('D10'!J$30="c","si",IF('D10'!J$30="d","si","no"))))</f>
        <v>no</v>
      </c>
      <c r="D13" s="1"/>
      <c r="E13" s="22" t="s">
        <v>61</v>
      </c>
      <c r="F13" s="23"/>
      <c r="G13" s="19" t="str">
        <f>IF('D25'!J$30="a","si",IF('D25'!J$30="b","si",IF('D25'!J$30="c","si",IF('D25'!J$30="d","si","no"))))</f>
        <v>no</v>
      </c>
      <c r="K13" s="20"/>
    </row>
    <row r="14" spans="1:7" ht="15">
      <c r="A14" s="22" t="s">
        <v>62</v>
      </c>
      <c r="B14" s="23"/>
      <c r="C14" s="19" t="str">
        <f>IF('D11'!J$30="a","si",IF('D11'!J$30="b","si",IF('D11'!J$30="c","si",IF('D11'!J$30="d","si","no"))))</f>
        <v>no</v>
      </c>
      <c r="E14" s="22"/>
      <c r="F14" s="24"/>
      <c r="G14" s="21"/>
    </row>
    <row r="15" spans="1:7" ht="15">
      <c r="A15" s="22" t="s">
        <v>63</v>
      </c>
      <c r="B15" s="23"/>
      <c r="C15" s="19" t="str">
        <f>IF('D12'!J$30="a","si",IF('D12'!J$30="b","si",IF('D12'!J$30="c","si",IF('D12'!J$30="d","si","no"))))</f>
        <v>no</v>
      </c>
      <c r="E15" s="22"/>
      <c r="F15" s="24"/>
      <c r="G15" s="21"/>
    </row>
    <row r="16" spans="1:7" ht="15">
      <c r="A16" s="22" t="s">
        <v>64</v>
      </c>
      <c r="B16" s="23"/>
      <c r="C16" s="19" t="str">
        <f>IF('D13'!J$30="a","si",IF('D13'!J$30="b","si",IF('D13'!J$30="c","si",IF('D13'!J$30="d","si","no"))))</f>
        <v>no</v>
      </c>
      <c r="E16" s="22"/>
      <c r="F16" s="24"/>
      <c r="G16" s="21"/>
    </row>
    <row r="17" spans="1:7" ht="15">
      <c r="A17" s="22" t="s">
        <v>65</v>
      </c>
      <c r="B17" s="23"/>
      <c r="C17" s="19" t="str">
        <f>IF('D14'!J$30="a","si",IF('D14'!J$30="b","si",IF('D14'!J$30="c","si",IF('D14'!J$30="d","si","no"))))</f>
        <v>no</v>
      </c>
      <c r="E17" s="22"/>
      <c r="F17" s="24"/>
      <c r="G17" s="21"/>
    </row>
    <row r="18" spans="1:7" ht="15">
      <c r="A18" s="22" t="s">
        <v>66</v>
      </c>
      <c r="B18" s="23"/>
      <c r="C18" s="19" t="str">
        <f>IF('D15'!J$30="a","si",IF('D15'!J$30="b","si",IF('D15'!J$30="c","si",IF('D15'!J$30="d","si","no"))))</f>
        <v>no</v>
      </c>
      <c r="E18" s="22"/>
      <c r="F18" s="24"/>
      <c r="G18" s="21"/>
    </row>
  </sheetData>
  <sheetProtection password="CC70" sheet="1" objects="1" scenarios="1"/>
  <mergeCells count="2">
    <mergeCell ref="A4:B4"/>
    <mergeCell ref="E4:F4"/>
  </mergeCells>
  <hyperlinks>
    <hyperlink ref="A4" location="'D1'!A1" tooltip="domanda n.1" display="DOMANDA N. 1"/>
    <hyperlink ref="A5" location="'D2'!A1" display="DOMANDA N. 2"/>
    <hyperlink ref="A6" location="'D3'!A1" display="DOMANDA N. 3"/>
    <hyperlink ref="A8" location="'D5'!A1" display="DOMANDA N. 5"/>
    <hyperlink ref="A10" location="'D7'!A1" display="DOMANDA N. 7"/>
    <hyperlink ref="A12" location="'D9'!A1" display="DOMANDA N. 9"/>
    <hyperlink ref="A14" location="'D11'!A1" display="DOMANDA N. 11"/>
    <hyperlink ref="A16" location="'D13'!A1" display="DOMANDA N. 13"/>
    <hyperlink ref="A18" location="'D15'!A1" display="DOMANDA N. 15"/>
    <hyperlink ref="A7" location="'D4'!A1" display="DOMANDA N. 4"/>
    <hyperlink ref="A9" location="'D6'!A1" display="DOMANDA N. 6"/>
    <hyperlink ref="A11" location="'D8'!A1" display="DOMANDA N. 8"/>
    <hyperlink ref="A13" location="'D10'!A1" display="DOMANDA N. 10"/>
    <hyperlink ref="A15" location="'D12'!A1" display="DOMANDA N. 12"/>
    <hyperlink ref="A17" location="'D14'!A1" display="DOMANDA N. 14"/>
    <hyperlink ref="E4" location="'D16'!A1" display="DOMANDA N. 16"/>
    <hyperlink ref="E5:E18" location="'D16'!A1" display="DOMANDA N. 16"/>
    <hyperlink ref="E5" location="'D17'!A1" display="DOMANDA N. 17"/>
    <hyperlink ref="E6" location="'D18'!A1" display="DOMANDA N. 18"/>
    <hyperlink ref="E7" location="'D19'!A1" display="DOMANDA N. 19"/>
    <hyperlink ref="E8" location="'D20'!A1" display="DOMANDA N. 20"/>
    <hyperlink ref="E9" location="'D21'!A1" display="DOMANDA N. 21"/>
    <hyperlink ref="E10" location="'D22'!A1" display="DOMANDA N. 22"/>
    <hyperlink ref="E11" location="'D23'!A1" display="DOMANDA N. 23"/>
    <hyperlink ref="E12" location="'D24'!A1" display="DOMANDA N. 24"/>
    <hyperlink ref="E13" location="'D25'!A1" display="DOMANDA N. 25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976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68</v>
      </c>
    </row>
    <row r="2" ht="12.75" customHeight="1"/>
    <row r="3" ht="12.75" customHeight="1"/>
    <row r="4" ht="12.75" customHeight="1"/>
    <row r="5" ht="12.75" customHeight="1">
      <c r="O5" s="59"/>
    </row>
    <row r="6" ht="12.75" customHeight="1">
      <c r="O6" s="59"/>
    </row>
    <row r="7" ht="12.75" customHeight="1">
      <c r="O7" s="59"/>
    </row>
    <row r="8" ht="12.75" customHeight="1">
      <c r="O8" s="59"/>
    </row>
    <row r="9" ht="12.75" customHeight="1"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spans="3:4" ht="12.75" customHeight="1">
      <c r="C14" s="61"/>
      <c r="D14" s="61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0" ht="12.75" customHeight="1" thickBot="1">
      <c r="B30" s="55" t="s">
        <v>4</v>
      </c>
      <c r="J30" s="53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311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69</v>
      </c>
    </row>
    <row r="2" ht="12.75" customHeight="1"/>
    <row r="3" ht="12.75" customHeight="1">
      <c r="F3" s="60"/>
    </row>
    <row r="4" ht="12.75" customHeight="1"/>
    <row r="5" spans="6:15" ht="12.75" customHeight="1">
      <c r="F5" s="60"/>
      <c r="O5" s="59"/>
    </row>
    <row r="6" spans="6:15" ht="12.75" customHeight="1">
      <c r="F6" s="60"/>
      <c r="O6" s="59"/>
    </row>
    <row r="7" spans="6:15" ht="12.75" customHeight="1">
      <c r="F7" s="60"/>
      <c r="O7" s="59"/>
    </row>
    <row r="8" ht="12.75" customHeight="1">
      <c r="O8" s="59"/>
    </row>
    <row r="9" spans="6:15" ht="12.75" customHeight="1">
      <c r="F9" s="60"/>
      <c r="O9" s="59"/>
    </row>
    <row r="10" ht="12.75" customHeight="1">
      <c r="O10" s="59"/>
    </row>
    <row r="11" spans="6:15" ht="12.75" customHeight="1">
      <c r="F11" s="60"/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321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70</v>
      </c>
    </row>
    <row r="2" ht="12.75" customHeight="1"/>
    <row r="3" ht="12.75" customHeight="1"/>
    <row r="4" ht="12.75" customHeight="1">
      <c r="E4" s="60"/>
    </row>
    <row r="5" spans="5:15" ht="12.75" customHeight="1">
      <c r="E5" s="60"/>
      <c r="O5" s="59"/>
    </row>
    <row r="6" spans="5:15" ht="12.75" customHeight="1">
      <c r="E6" s="60"/>
      <c r="O6" s="59"/>
    </row>
    <row r="7" spans="5:15" ht="12.75" customHeight="1">
      <c r="E7" s="60"/>
      <c r="O7" s="59"/>
    </row>
    <row r="8" spans="5:15" ht="12.75" customHeight="1">
      <c r="E8" s="60"/>
      <c r="O8" s="59"/>
    </row>
    <row r="9" spans="5:15" ht="12.75" customHeight="1">
      <c r="E9" s="66"/>
      <c r="O9" s="59"/>
    </row>
    <row r="10" spans="5:15" ht="12.75" customHeight="1">
      <c r="E10" s="67"/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46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71</v>
      </c>
    </row>
    <row r="2" ht="12.75" customHeight="1"/>
    <row r="3" spans="5:7" ht="12.75" customHeight="1">
      <c r="E3" s="63"/>
      <c r="F3" s="63"/>
      <c r="G3" s="63"/>
    </row>
    <row r="4" spans="5:7" ht="12.75" customHeight="1">
      <c r="E4" s="60"/>
      <c r="F4" s="64"/>
      <c r="G4" s="64"/>
    </row>
    <row r="5" spans="5:15" ht="12.75" customHeight="1">
      <c r="E5" s="60"/>
      <c r="F5" s="64"/>
      <c r="G5" s="64"/>
      <c r="O5" s="59"/>
    </row>
    <row r="6" spans="5:15" ht="12.75" customHeight="1">
      <c r="E6" s="60"/>
      <c r="F6" s="64"/>
      <c r="G6" s="64"/>
      <c r="O6" s="59"/>
    </row>
    <row r="7" spans="5:15" ht="12.75" customHeight="1">
      <c r="E7" s="60"/>
      <c r="F7" s="64"/>
      <c r="G7" s="64"/>
      <c r="O7" s="59"/>
    </row>
    <row r="8" spans="5:15" ht="12.75" customHeight="1">
      <c r="E8" s="60"/>
      <c r="F8" s="64"/>
      <c r="G8" s="64"/>
      <c r="O8" s="59"/>
    </row>
    <row r="9" spans="5:15" ht="12.75" customHeight="1">
      <c r="E9" s="60"/>
      <c r="F9" s="64"/>
      <c r="G9" s="64"/>
      <c r="O9" s="59"/>
    </row>
    <row r="10" spans="5:15" ht="12.75" customHeight="1">
      <c r="E10" s="60"/>
      <c r="F10" s="64"/>
      <c r="G10" s="64"/>
      <c r="O10" s="59"/>
    </row>
    <row r="11" ht="12.75" customHeight="1">
      <c r="O11" s="59"/>
    </row>
    <row r="12" ht="12.75" customHeight="1"/>
    <row r="13" ht="12.75" customHeight="1"/>
    <row r="14" ht="12.75" customHeight="1">
      <c r="B14" s="64"/>
    </row>
    <row r="15" spans="2:5" ht="12.75" customHeight="1">
      <c r="B15" s="65"/>
      <c r="C15" s="65"/>
      <c r="D15" s="65"/>
      <c r="E15" s="6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490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72</v>
      </c>
    </row>
    <row r="2" ht="12.75" customHeight="1"/>
    <row r="3" ht="12.75" customHeight="1"/>
    <row r="4" ht="12.75" customHeight="1"/>
    <row r="5" spans="5:15" ht="12.75" customHeight="1">
      <c r="E5" s="60"/>
      <c r="O5" s="59"/>
    </row>
    <row r="6" spans="5:15" ht="12.75" customHeight="1">
      <c r="E6" s="60"/>
      <c r="O6" s="59"/>
    </row>
    <row r="7" spans="5:15" ht="12.75" customHeight="1">
      <c r="E7" s="60"/>
      <c r="O7" s="59"/>
    </row>
    <row r="8" spans="5:15" ht="12.75" customHeight="1">
      <c r="E8" s="60"/>
      <c r="O8" s="59"/>
    </row>
    <row r="9" spans="5:15" ht="12.75" customHeight="1">
      <c r="E9" s="60"/>
      <c r="O9" s="59"/>
    </row>
    <row r="10" spans="5:15" ht="12.75" customHeight="1">
      <c r="E10" s="60"/>
      <c r="O10" s="59"/>
    </row>
    <row r="11" spans="5:15" ht="12.75" customHeight="1">
      <c r="E11" s="60"/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49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73</v>
      </c>
    </row>
    <row r="2" ht="12.75" customHeight="1"/>
    <row r="3" ht="12.75" customHeight="1"/>
    <row r="4" ht="12.75" customHeight="1"/>
    <row r="5" ht="12.75" customHeight="1">
      <c r="O5" s="59"/>
    </row>
    <row r="6" ht="12.75" customHeight="1">
      <c r="O6" s="59"/>
    </row>
    <row r="7" ht="12.75" customHeight="1">
      <c r="O7" s="59"/>
    </row>
    <row r="8" ht="12.75" customHeight="1">
      <c r="O8" s="59"/>
    </row>
    <row r="9" ht="12.75" customHeight="1"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03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74</v>
      </c>
    </row>
    <row r="2" ht="12.75" customHeight="1"/>
    <row r="3" ht="12.75" customHeight="1">
      <c r="F3" s="60"/>
    </row>
    <row r="4" ht="12.75" customHeight="1">
      <c r="F4" s="60"/>
    </row>
    <row r="5" spans="6:15" ht="12.75" customHeight="1">
      <c r="F5" s="60"/>
      <c r="O5" s="59"/>
    </row>
    <row r="6" spans="6:15" ht="12.75" customHeight="1">
      <c r="F6" s="60"/>
      <c r="O6" s="59"/>
    </row>
    <row r="7" spans="6:15" ht="12.75" customHeight="1">
      <c r="F7" s="60"/>
      <c r="O7" s="59"/>
    </row>
    <row r="8" spans="6:15" ht="12.75" customHeight="1">
      <c r="F8" s="60"/>
      <c r="O8" s="59"/>
    </row>
    <row r="9" spans="6:15" ht="12.75" customHeight="1">
      <c r="F9" s="60"/>
      <c r="O9" s="59"/>
    </row>
    <row r="10" ht="12.75" customHeight="1">
      <c r="O10" s="59"/>
    </row>
    <row r="11" ht="12.75" customHeight="1">
      <c r="O11" s="59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thickBot="1"/>
    <row r="30" spans="2:11" ht="12.75" customHeight="1" thickBot="1">
      <c r="B30" s="55" t="s">
        <v>6</v>
      </c>
      <c r="C30" s="61"/>
      <c r="D30" s="61"/>
      <c r="J30" s="53"/>
      <c r="K30" s="59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350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2007-07-02T10:24:29Z</cp:lastPrinted>
  <dcterms:created xsi:type="dcterms:W3CDTF">2002-10-23T19:11:31Z</dcterms:created>
  <dcterms:modified xsi:type="dcterms:W3CDTF">2020-04-15T08:47:33Z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