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491" windowWidth="9570" windowHeight="8130" tabRatio="797" activeTab="11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Riepilo" sheetId="11" r:id="rId11"/>
    <sheet name="punt" sheetId="12" r:id="rId12"/>
  </sheets>
  <definedNames>
    <definedName name="_xlnm.Print_Area" localSheetId="2">'D1'!$A$1:$L$34</definedName>
    <definedName name="_xlnm.Print_Area" localSheetId="11">'punt'!$A$1:$L$31</definedName>
    <definedName name="_xlnm.Print_Area" localSheetId="10">'Riepilo'!$A$1:$H$13</definedName>
  </definedNames>
  <calcPr fullCalcOnLoad="1"/>
</workbook>
</file>

<file path=xl/sharedStrings.xml><?xml version="1.0" encoding="utf-8"?>
<sst xmlns="http://schemas.openxmlformats.org/spreadsheetml/2006/main" count="53" uniqueCount="44">
  <si>
    <t>COGNOME E NOME</t>
  </si>
  <si>
    <t xml:space="preserve">CLASSE </t>
  </si>
  <si>
    <t>DATA</t>
  </si>
  <si>
    <t xml:space="preserve">NOTA: </t>
  </si>
  <si>
    <t>punt</t>
  </si>
  <si>
    <t>firma di accettazione</t>
  </si>
  <si>
    <t>scelta</t>
  </si>
  <si>
    <t>voto</t>
  </si>
  <si>
    <t>punteggio</t>
  </si>
  <si>
    <t>dom</t>
  </si>
  <si>
    <t>totale punt</t>
  </si>
  <si>
    <t>Unità Didattica</t>
  </si>
  <si>
    <t xml:space="preserve">UNITA' DIDATTICA </t>
  </si>
  <si>
    <t>DOMANDA N.1</t>
  </si>
  <si>
    <t>DOMANDA N.8</t>
  </si>
  <si>
    <t>DOMANDA N.7</t>
  </si>
  <si>
    <t>DOMANDA N.6</t>
  </si>
  <si>
    <t>DOMANDA N.5</t>
  </si>
  <si>
    <t>DOMANDA N.4</t>
  </si>
  <si>
    <t>DOMANDA N.3</t>
  </si>
  <si>
    <t>DOMANDA N.2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</si>
  <si>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</si>
  <si>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</si>
  <si>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</si>
  <si>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</si>
  <si>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</si>
  <si>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</si>
  <si>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</si>
  <si>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</si>
  <si>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</si>
  <si>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t xml:space="preserve">Unità Didattica </t>
  </si>
  <si>
    <t>SE PENSATE DI AVER SBAGLIATO  RIDIGITARE NELLA CELLA CORRISPONDENTE</t>
  </si>
  <si>
    <t xml:space="preserve"> IL NUOVO VALORE</t>
  </si>
  <si>
    <t>RETI ELETTRICHE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</si>
  <si>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</si>
  <si>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d</t>
    </r>
    <r>
      <rPr>
        <sz val="10"/>
        <rFont val="Comic Sans MS"/>
        <family val="4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</si>
  <si>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</si>
  <si>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</si>
  <si>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</si>
  <si>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</si>
  <si>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t>APPLICAZIONI</t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</si>
  <si>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</si>
  <si>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</si>
  <si>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t>zim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</si>
</sst>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justify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11" fillId="35" borderId="0" xfId="36" applyFont="1" applyFill="1" applyAlignment="1" applyProtection="1">
      <alignment/>
      <protection/>
    </xf>
    <xf numFmtId="0" fontId="8" fillId="33" borderId="0" xfId="0" applyFont="1" applyFill="1" applyBorder="1" applyAlignment="1">
      <alignment/>
    </xf>
    <xf numFmtId="14" fontId="10" fillId="35" borderId="0" xfId="0" applyNumberFormat="1" applyFont="1" applyFill="1" applyAlignment="1">
      <alignment/>
    </xf>
    <xf numFmtId="16" fontId="1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hidden="1"/>
    </xf>
    <xf numFmtId="14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8" fillId="35" borderId="0" xfId="0" applyFont="1" applyFill="1" applyAlignment="1">
      <alignment/>
    </xf>
    <xf numFmtId="0" fontId="5" fillId="34" borderId="0" xfId="36" applyFill="1" applyAlignment="1" applyProtection="1">
      <alignment/>
      <protection hidden="1"/>
    </xf>
    <xf numFmtId="0" fontId="5" fillId="34" borderId="23" xfId="36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1" fillId="34" borderId="11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6.png" /><Relationship Id="rId7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hyperlink" Target="#pun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2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3.png" /><Relationship Id="rId7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3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3.png" /><Relationship Id="rId7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4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5.png" /><Relationship Id="rId7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5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5.png" /><Relationship Id="rId7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6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5.png" /><Relationship Id="rId7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7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6.png" /><Relationship Id="rId7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8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6.png" /><Relationship Id="rId7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95250</xdr:rowOff>
    </xdr:from>
    <xdr:to>
      <xdr:col>10</xdr:col>
      <xdr:colOff>600075</xdr:colOff>
      <xdr:row>8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3733800" y="95250"/>
          <a:ext cx="2962275" cy="1266825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00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TECNICA PROFESSIONALE
</a:t>
          </a:r>
          <a:r>
            <a:rPr lang="en-US" cap="none" sz="1000" b="1" i="0" u="none" baseline="0">
              <a:solidFill>
                <a:srgbClr val="000000"/>
              </a:solidFill>
            </a:rPr>
            <a:t>ELETTROTECNICA</a:t>
          </a:r>
        </a:p>
      </xdr:txBody>
    </xdr:sp>
    <xdr:clientData/>
  </xdr:twoCellAnchor>
  <xdr:twoCellAnchor>
    <xdr:from>
      <xdr:col>7</xdr:col>
      <xdr:colOff>152400</xdr:colOff>
      <xdr:row>18</xdr:row>
      <xdr:rowOff>9525</xdr:rowOff>
    </xdr:from>
    <xdr:to>
      <xdr:col>7</xdr:col>
      <xdr:colOff>438150</xdr:colOff>
      <xdr:row>18</xdr:row>
      <xdr:rowOff>133350</xdr:rowOff>
    </xdr:to>
    <xdr:sp>
      <xdr:nvSpPr>
        <xdr:cNvPr id="2" name="AutoShape 12">
          <a:hlinkClick r:id="rId1"/>
        </xdr:cNvPr>
        <xdr:cNvSpPr>
          <a:spLocks/>
        </xdr:cNvSpPr>
      </xdr:nvSpPr>
      <xdr:spPr>
        <a:xfrm>
          <a:off x="4419600" y="3352800"/>
          <a:ext cx="285750" cy="123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9525</xdr:rowOff>
    </xdr:from>
    <xdr:to>
      <xdr:col>8</xdr:col>
      <xdr:colOff>180975</xdr:colOff>
      <xdr:row>18</xdr:row>
      <xdr:rowOff>123825</xdr:rowOff>
    </xdr:to>
    <xdr:sp>
      <xdr:nvSpPr>
        <xdr:cNvPr id="3" name="AutoShape 13">
          <a:hlinkClick r:id="rId2"/>
        </xdr:cNvPr>
        <xdr:cNvSpPr>
          <a:spLocks/>
        </xdr:cNvSpPr>
      </xdr:nvSpPr>
      <xdr:spPr>
        <a:xfrm>
          <a:off x="4781550" y="3352800"/>
          <a:ext cx="276225" cy="1143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85725</xdr:rowOff>
    </xdr:from>
    <xdr:to>
      <xdr:col>8</xdr:col>
      <xdr:colOff>561975</xdr:colOff>
      <xdr:row>19</xdr:row>
      <xdr:rowOff>9525</xdr:rowOff>
    </xdr:to>
    <xdr:sp>
      <xdr:nvSpPr>
        <xdr:cNvPr id="4" name="AutoShape 14">
          <a:hlinkClick r:id="rId3"/>
        </xdr:cNvPr>
        <xdr:cNvSpPr>
          <a:spLocks/>
        </xdr:cNvSpPr>
      </xdr:nvSpPr>
      <xdr:spPr>
        <a:xfrm>
          <a:off x="5162550" y="3267075"/>
          <a:ext cx="276225" cy="2476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304800</xdr:colOff>
      <xdr:row>19</xdr:row>
      <xdr:rowOff>19050</xdr:rowOff>
    </xdr:to>
    <xdr:sp>
      <xdr:nvSpPr>
        <xdr:cNvPr id="5" name="AutoShape 15">
          <a:hlinkClick r:id="rId4"/>
        </xdr:cNvPr>
        <xdr:cNvSpPr>
          <a:spLocks/>
        </xdr:cNvSpPr>
      </xdr:nvSpPr>
      <xdr:spPr>
        <a:xfrm>
          <a:off x="5553075" y="3248025"/>
          <a:ext cx="238125" cy="2762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542925</xdr:colOff>
      <xdr:row>6</xdr:row>
      <xdr:rowOff>28575</xdr:rowOff>
    </xdr:from>
    <xdr:to>
      <xdr:col>9</xdr:col>
      <xdr:colOff>171450</xdr:colOff>
      <xdr:row>8</xdr:row>
      <xdr:rowOff>9525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100012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14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908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9525</xdr:rowOff>
    </xdr:from>
    <xdr:to>
      <xdr:col>10</xdr:col>
      <xdr:colOff>304800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0" y="619125"/>
          <a:ext cx="5829300" cy="1952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tensione ai capi di R2 è di 28 V. La corrente che scorre in R1 è: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2 mA
</a:t>
          </a:r>
          <a:r>
            <a:rPr lang="en-US" cap="none" sz="1400" b="0" i="0" u="none" baseline="0">
              <a:solidFill>
                <a:srgbClr val="000000"/>
              </a:solidFill>
            </a:rPr>
            <a:t>b) 1,5 mA
</a:t>
          </a:r>
          <a:r>
            <a:rPr lang="en-US" cap="none" sz="1400" b="0" i="0" u="none" baseline="0">
              <a:solidFill>
                <a:srgbClr val="000000"/>
              </a:solidFill>
            </a:rPr>
            <a:t>c) 1 mA
</a:t>
          </a:r>
          <a:r>
            <a:rPr lang="en-US" cap="none" sz="1400" b="0" i="0" u="none" baseline="0">
              <a:solidFill>
                <a:srgbClr val="000000"/>
              </a:solidFill>
            </a:rPr>
            <a:t>d) 0,5 mA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28</xdr:row>
      <xdr:rowOff>161925</xdr:rowOff>
    </xdr:from>
    <xdr:to>
      <xdr:col>8</xdr:col>
      <xdr:colOff>466725</xdr:colOff>
      <xdr:row>29</xdr:row>
      <xdr:rowOff>142875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48196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0</xdr:rowOff>
    </xdr:from>
    <xdr:to>
      <xdr:col>11</xdr:col>
      <xdr:colOff>133350</xdr:colOff>
      <xdr:row>30</xdr:row>
      <xdr:rowOff>28575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191250" y="4657725"/>
          <a:ext cx="647700" cy="4000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6</xdr:row>
      <xdr:rowOff>57150</xdr:rowOff>
    </xdr:from>
    <xdr:to>
      <xdr:col>7</xdr:col>
      <xdr:colOff>200025</xdr:colOff>
      <xdr:row>13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1152525"/>
          <a:ext cx="2305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1609725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6</xdr:col>
      <xdr:colOff>114300</xdr:colOff>
      <xdr:row>5</xdr:row>
      <xdr:rowOff>9525</xdr:rowOff>
    </xdr:from>
    <xdr:to>
      <xdr:col>6</xdr:col>
      <xdr:colOff>400050</xdr:colOff>
      <xdr:row>5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2638425" y="9906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142875</xdr:rowOff>
    </xdr:from>
    <xdr:to>
      <xdr:col>6</xdr:col>
      <xdr:colOff>400050</xdr:colOff>
      <xdr:row>9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2647950" y="150495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152400</xdr:rowOff>
    </xdr:from>
    <xdr:to>
      <xdr:col>6</xdr:col>
      <xdr:colOff>381000</xdr:colOff>
      <xdr:row>11</xdr:row>
      <xdr:rowOff>95250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2667000" y="189547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400050</xdr:colOff>
      <xdr:row>0</xdr:row>
      <xdr:rowOff>38100</xdr:rowOff>
    </xdr:from>
    <xdr:to>
      <xdr:col>8</xdr:col>
      <xdr:colOff>28575</xdr:colOff>
      <xdr:row>1</xdr:row>
      <xdr:rowOff>190500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38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12</xdr:row>
      <xdr:rowOff>123825</xdr:rowOff>
    </xdr:from>
    <xdr:to>
      <xdr:col>7</xdr:col>
      <xdr:colOff>28575</xdr:colOff>
      <xdr:row>15</xdr:row>
      <xdr:rowOff>38100</xdr:rowOff>
    </xdr:to>
    <xdr:sp>
      <xdr:nvSpPr>
        <xdr:cNvPr id="6" name="AutoShape 9">
          <a:hlinkClick r:id="rId6"/>
        </xdr:cNvPr>
        <xdr:cNvSpPr>
          <a:spLocks/>
        </xdr:cNvSpPr>
      </xdr:nvSpPr>
      <xdr:spPr>
        <a:xfrm>
          <a:off x="2514600" y="2438400"/>
          <a:ext cx="647700" cy="4000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</xdr:row>
      <xdr:rowOff>9525</xdr:rowOff>
    </xdr:from>
    <xdr:to>
      <xdr:col>11</xdr:col>
      <xdr:colOff>400050</xdr:colOff>
      <xdr:row>4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6543675" y="8286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142875</xdr:rowOff>
    </xdr:from>
    <xdr:to>
      <xdr:col>11</xdr:col>
      <xdr:colOff>400050</xdr:colOff>
      <xdr:row>8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553200" y="1371600"/>
          <a:ext cx="276225" cy="2952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152400</xdr:rowOff>
    </xdr:from>
    <xdr:to>
      <xdr:col>11</xdr:col>
      <xdr:colOff>381000</xdr:colOff>
      <xdr:row>10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572250" y="1771650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342900</xdr:colOff>
      <xdr:row>0</xdr:row>
      <xdr:rowOff>47625</xdr:rowOff>
    </xdr:from>
    <xdr:to>
      <xdr:col>11</xdr:col>
      <xdr:colOff>581025</xdr:colOff>
      <xdr:row>1</xdr:row>
      <xdr:rowOff>200025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17</xdr:row>
      <xdr:rowOff>85725</xdr:rowOff>
    </xdr:from>
    <xdr:to>
      <xdr:col>1</xdr:col>
      <xdr:colOff>600075</xdr:colOff>
      <xdr:row>17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76250" y="3838575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4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5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476250</xdr:colOff>
      <xdr:row>0</xdr:row>
      <xdr:rowOff>57150</xdr:rowOff>
    </xdr:from>
    <xdr:to>
      <xdr:col>11</xdr:col>
      <xdr:colOff>57150</xdr:colOff>
      <xdr:row>1</xdr:row>
      <xdr:rowOff>209550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20</xdr:row>
      <xdr:rowOff>104775</xdr:rowOff>
    </xdr:from>
    <xdr:to>
      <xdr:col>6</xdr:col>
      <xdr:colOff>314325</xdr:colOff>
      <xdr:row>23</xdr:row>
      <xdr:rowOff>85725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3390900" y="4514850"/>
          <a:ext cx="771525" cy="4667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9</xdr:col>
      <xdr:colOff>561975</xdr:colOff>
      <xdr:row>13</xdr:row>
      <xdr:rowOff>152400</xdr:rowOff>
    </xdr:from>
    <xdr:to>
      <xdr:col>11</xdr:col>
      <xdr:colOff>66675</xdr:colOff>
      <xdr:row>15</xdr:row>
      <xdr:rowOff>95250</xdr:rowOff>
    </xdr:to>
    <xdr:sp>
      <xdr:nvSpPr>
        <xdr:cNvPr id="8" name="AutoShape 9">
          <a:hlinkClick r:id="rId7"/>
        </xdr:cNvPr>
        <xdr:cNvSpPr>
          <a:spLocks/>
        </xdr:cNvSpPr>
      </xdr:nvSpPr>
      <xdr:spPr>
        <a:xfrm>
          <a:off x="6257925" y="2952750"/>
          <a:ext cx="771525" cy="514350"/>
        </a:xfrm>
        <a:prstGeom prst="rightArrow">
          <a:avLst>
            <a:gd name="adj" fmla="val 2672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152400</xdr:rowOff>
    </xdr:from>
    <xdr:to>
      <xdr:col>9</xdr:col>
      <xdr:colOff>361950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52450" y="600075"/>
          <a:ext cx="5295900" cy="1752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La resistenza tra A e B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2,5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b) 25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c) 25000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d) 10k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28575</xdr:colOff>
      <xdr:row>29</xdr:row>
      <xdr:rowOff>0</xdr:rowOff>
    </xdr:from>
    <xdr:to>
      <xdr:col>8</xdr:col>
      <xdr:colOff>485775</xdr:colOff>
      <xdr:row>29</xdr:row>
      <xdr:rowOff>142875</xdr:rowOff>
    </xdr:to>
    <xdr:sp>
      <xdr:nvSpPr>
        <xdr:cNvPr id="2" name="AutoShape 20">
          <a:hlinkClick r:id="rId1"/>
        </xdr:cNvPr>
        <xdr:cNvSpPr>
          <a:spLocks/>
        </xdr:cNvSpPr>
      </xdr:nvSpPr>
      <xdr:spPr>
        <a:xfrm>
          <a:off x="4905375" y="48196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21">
          <a:hlinkClick r:id="rId2"/>
        </xdr:cNvPr>
        <xdr:cNvSpPr>
          <a:spLocks/>
        </xdr:cNvSpPr>
      </xdr:nvSpPr>
      <xdr:spPr>
        <a:xfrm>
          <a:off x="882015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57150</xdr:rowOff>
    </xdr:from>
    <xdr:to>
      <xdr:col>11</xdr:col>
      <xdr:colOff>285750</xdr:colOff>
      <xdr:row>30</xdr:row>
      <xdr:rowOff>0</xdr:rowOff>
    </xdr:to>
    <xdr:sp>
      <xdr:nvSpPr>
        <xdr:cNvPr id="4" name="AutoShape 22">
          <a:hlinkClick r:id="rId3"/>
        </xdr:cNvPr>
        <xdr:cNvSpPr>
          <a:spLocks/>
        </xdr:cNvSpPr>
      </xdr:nvSpPr>
      <xdr:spPr>
        <a:xfrm>
          <a:off x="6448425" y="4714875"/>
          <a:ext cx="714375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23">
          <a:hlinkClick r:id="rId4"/>
        </xdr:cNvPr>
        <xdr:cNvSpPr>
          <a:spLocks/>
        </xdr:cNvSpPr>
      </xdr:nvSpPr>
      <xdr:spPr>
        <a:xfrm>
          <a:off x="882967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24">
          <a:hlinkClick r:id="rId5"/>
        </xdr:cNvPr>
        <xdr:cNvSpPr>
          <a:spLocks/>
        </xdr:cNvSpPr>
      </xdr:nvSpPr>
      <xdr:spPr>
        <a:xfrm>
          <a:off x="884872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9525</xdr:rowOff>
    </xdr:from>
    <xdr:to>
      <xdr:col>8</xdr:col>
      <xdr:colOff>238125</xdr:colOff>
      <xdr:row>8</xdr:row>
      <xdr:rowOff>152400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1104900"/>
          <a:ext cx="2590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47625</xdr:rowOff>
    </xdr:from>
    <xdr:to>
      <xdr:col>14</xdr:col>
      <xdr:colOff>581025</xdr:colOff>
      <xdr:row>1</xdr:row>
      <xdr:rowOff>114300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85725</xdr:rowOff>
    </xdr:from>
    <xdr:to>
      <xdr:col>10</xdr:col>
      <xdr:colOff>504825</xdr:colOff>
      <xdr:row>16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95325" y="695325"/>
          <a:ext cx="5905500" cy="2076450"/>
        </a:xfrm>
        <a:prstGeom prst="foldedCorner">
          <a:avLst>
            <a:gd name="adj" fmla="val 44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nel circuito a fianco riportato viene applicata una tensione di 50 V tra A e B , la corrente che scorre nel circuito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2 A 
</a:t>
          </a:r>
          <a:r>
            <a:rPr lang="en-US" cap="none" sz="1400" b="0" i="0" u="none" baseline="0">
              <a:solidFill>
                <a:srgbClr val="000000"/>
              </a:solidFill>
            </a:rPr>
            <a:t>b) 4 mA
</a:t>
          </a:r>
          <a:r>
            <a:rPr lang="en-US" cap="none" sz="1400" b="0" i="0" u="none" baseline="0">
              <a:solidFill>
                <a:srgbClr val="000000"/>
              </a:solidFill>
            </a:rPr>
            <a:t>c) 0,02 A
</a:t>
          </a:r>
          <a:r>
            <a:rPr lang="en-US" cap="none" sz="1400" b="0" i="0" u="none" baseline="0">
              <a:solidFill>
                <a:srgbClr val="000000"/>
              </a:solidFill>
            </a:rPr>
            <a:t>d) 2 mA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32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47625</xdr:rowOff>
    </xdr:from>
    <xdr:to>
      <xdr:col>11</xdr:col>
      <xdr:colOff>180975</xdr:colOff>
      <xdr:row>30</xdr:row>
      <xdr:rowOff>0</xdr:rowOff>
    </xdr:to>
    <xdr:sp>
      <xdr:nvSpPr>
        <xdr:cNvPr id="4" name="AutoShape 33">
          <a:hlinkClick r:id="rId3"/>
        </xdr:cNvPr>
        <xdr:cNvSpPr>
          <a:spLocks/>
        </xdr:cNvSpPr>
      </xdr:nvSpPr>
      <xdr:spPr>
        <a:xfrm>
          <a:off x="6200775" y="4705350"/>
          <a:ext cx="68580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34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35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95250</xdr:rowOff>
    </xdr:from>
    <xdr:to>
      <xdr:col>8</xdr:col>
      <xdr:colOff>504825</xdr:colOff>
      <xdr:row>11</xdr:row>
      <xdr:rowOff>47625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1514475"/>
          <a:ext cx="2590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9525</xdr:rowOff>
    </xdr:from>
    <xdr:to>
      <xdr:col>8</xdr:col>
      <xdr:colOff>238125</xdr:colOff>
      <xdr:row>14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23875" y="619125"/>
          <a:ext cx="4591050" cy="1838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resistenza tra A e B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b) 0,9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c) 9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d) 90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11">
          <a:hlinkClick r:id="rId1"/>
        </xdr:cNvPr>
        <xdr:cNvSpPr>
          <a:spLocks/>
        </xdr:cNvSpPr>
      </xdr:nvSpPr>
      <xdr:spPr>
        <a:xfrm>
          <a:off x="4886325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2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27</xdr:row>
      <xdr:rowOff>133350</xdr:rowOff>
    </xdr:from>
    <xdr:to>
      <xdr:col>11</xdr:col>
      <xdr:colOff>266700</xdr:colOff>
      <xdr:row>30</xdr:row>
      <xdr:rowOff>19050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6219825" y="4629150"/>
          <a:ext cx="752475" cy="4191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123825</xdr:rowOff>
    </xdr:from>
    <xdr:to>
      <xdr:col>6</xdr:col>
      <xdr:colOff>390525</xdr:colOff>
      <xdr:row>12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105727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</xdr:rowOff>
    </xdr:from>
    <xdr:to>
      <xdr:col>8</xdr:col>
      <xdr:colOff>581025</xdr:colOff>
      <xdr:row>16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95325" y="619125"/>
          <a:ext cx="4762500" cy="2181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la corrente che scorre in R2 è di 1mA, la corrente che scorre in R1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0,11 mA
</a:t>
          </a:r>
          <a:r>
            <a:rPr lang="en-US" cap="none" sz="1400" b="0" i="0" u="none" baseline="0">
              <a:solidFill>
                <a:srgbClr val="000000"/>
              </a:solidFill>
            </a:rPr>
            <a:t>b) 9 mA
</a:t>
          </a:r>
          <a:r>
            <a:rPr lang="en-US" cap="none" sz="1400" b="0" i="0" u="none" baseline="0">
              <a:solidFill>
                <a:srgbClr val="000000"/>
              </a:solidFill>
            </a:rPr>
            <a:t>c) 10 mA
</a:t>
          </a:r>
          <a:r>
            <a:rPr lang="en-US" cap="none" sz="1400" b="0" i="0" u="none" baseline="0">
              <a:solidFill>
                <a:srgbClr val="000000"/>
              </a:solidFill>
            </a:rPr>
            <a:t>d) 9,99 mA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47625</xdr:rowOff>
    </xdr:from>
    <xdr:to>
      <xdr:col>8</xdr:col>
      <xdr:colOff>466725</xdr:colOff>
      <xdr:row>30</xdr:row>
      <xdr:rowOff>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4867275"/>
          <a:ext cx="457200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152400</xdr:rowOff>
    </xdr:from>
    <xdr:to>
      <xdr:col>11</xdr:col>
      <xdr:colOff>85725</xdr:colOff>
      <xdr:row>30</xdr:row>
      <xdr:rowOff>38100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172200" y="4648200"/>
          <a:ext cx="619125" cy="4191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</xdr:row>
      <xdr:rowOff>85725</xdr:rowOff>
    </xdr:from>
    <xdr:to>
      <xdr:col>7</xdr:col>
      <xdr:colOff>219075</xdr:colOff>
      <xdr:row>12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181100"/>
          <a:ext cx="1581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95250</xdr:rowOff>
    </xdr:from>
    <xdr:to>
      <xdr:col>10</xdr:col>
      <xdr:colOff>95250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38175" y="542925"/>
          <a:ext cx="5553075" cy="2181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la corrente che scorre in R1 è di 10 mA, la tensione tra A e B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100V
</a:t>
          </a:r>
          <a:r>
            <a:rPr lang="en-US" cap="none" sz="1400" b="0" i="0" u="none" baseline="0">
              <a:solidFill>
                <a:srgbClr val="000000"/>
              </a:solidFill>
            </a:rPr>
            <a:t>b) 90 V
</a:t>
          </a:r>
          <a:r>
            <a:rPr lang="en-US" cap="none" sz="1400" b="0" i="0" u="none" baseline="0">
              <a:solidFill>
                <a:srgbClr val="000000"/>
              </a:solidFill>
            </a:rPr>
            <a:t>c) 9 V
</a:t>
          </a:r>
          <a:r>
            <a:rPr lang="en-US" cap="none" sz="1400" b="0" i="0" u="none" baseline="0">
              <a:solidFill>
                <a:srgbClr val="000000"/>
              </a:solidFill>
            </a:rPr>
            <a:t>d) 0,11 V
</a:t>
          </a:r>
        </a:p>
      </xdr:txBody>
    </xdr:sp>
    <xdr:clientData/>
  </xdr:twoCellAnchor>
  <xdr:twoCellAnchor>
    <xdr:from>
      <xdr:col>8</xdr:col>
      <xdr:colOff>47625</xdr:colOff>
      <xdr:row>29</xdr:row>
      <xdr:rowOff>9525</xdr:rowOff>
    </xdr:from>
    <xdr:to>
      <xdr:col>8</xdr:col>
      <xdr:colOff>504825</xdr:colOff>
      <xdr:row>29</xdr:row>
      <xdr:rowOff>152400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24425" y="48291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28</xdr:row>
      <xdr:rowOff>0</xdr:rowOff>
    </xdr:from>
    <xdr:to>
      <xdr:col>11</xdr:col>
      <xdr:colOff>152400</xdr:colOff>
      <xdr:row>30</xdr:row>
      <xdr:rowOff>9525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76975" y="4657725"/>
          <a:ext cx="581025" cy="3810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66675</xdr:rowOff>
    </xdr:from>
    <xdr:to>
      <xdr:col>7</xdr:col>
      <xdr:colOff>95250</xdr:colOff>
      <xdr:row>12</xdr:row>
      <xdr:rowOff>76200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16205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123825</xdr:rowOff>
    </xdr:from>
    <xdr:to>
      <xdr:col>10</xdr:col>
      <xdr:colOff>295275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52450" y="571500"/>
          <a:ext cx="5838825" cy="20859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resistenza totale tra A e B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272,5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b) 289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c) 322 k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d) 239,5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76200</xdr:colOff>
      <xdr:row>29</xdr:row>
      <xdr:rowOff>28575</xdr:rowOff>
    </xdr:from>
    <xdr:to>
      <xdr:col>8</xdr:col>
      <xdr:colOff>533400</xdr:colOff>
      <xdr:row>29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953000" y="484822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9525</xdr:rowOff>
    </xdr:from>
    <xdr:to>
      <xdr:col>11</xdr:col>
      <xdr:colOff>161925</xdr:colOff>
      <xdr:row>30</xdr:row>
      <xdr:rowOff>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19825" y="4667250"/>
          <a:ext cx="647700" cy="3619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19050</xdr:rowOff>
    </xdr:from>
    <xdr:to>
      <xdr:col>9</xdr:col>
      <xdr:colOff>381000</xdr:colOff>
      <xdr:row>13</xdr:row>
      <xdr:rowOff>142875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952500"/>
          <a:ext cx="2438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11</xdr:col>
      <xdr:colOff>180975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28650" y="647700"/>
          <a:ext cx="6257925" cy="2162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la corrente che scorre in R3 è di 0,25 mA, la  tensione tra A e B è: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136,25 V
</a:t>
          </a:r>
          <a:r>
            <a:rPr lang="en-US" cap="none" sz="1400" b="0" i="0" u="none" baseline="0">
              <a:solidFill>
                <a:srgbClr val="000000"/>
              </a:solidFill>
            </a:rPr>
            <a:t>b) 272,5 V
</a:t>
          </a:r>
          <a:r>
            <a:rPr lang="en-US" cap="none" sz="1400" b="0" i="0" u="none" baseline="0">
              <a:solidFill>
                <a:srgbClr val="000000"/>
              </a:solidFill>
            </a:rPr>
            <a:t>c) 68,125 V
</a:t>
          </a:r>
          <a:r>
            <a:rPr lang="en-US" cap="none" sz="1400" b="0" i="0" u="none" baseline="0">
              <a:solidFill>
                <a:srgbClr val="000000"/>
              </a:solidFill>
            </a:rPr>
            <a:t>d) 681,25 V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76200</xdr:colOff>
      <xdr:row>29</xdr:row>
      <xdr:rowOff>19050</xdr:rowOff>
    </xdr:from>
    <xdr:to>
      <xdr:col>8</xdr:col>
      <xdr:colOff>533400</xdr:colOff>
      <xdr:row>29</xdr:row>
      <xdr:rowOff>161925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53000" y="483870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9525</xdr:rowOff>
    </xdr:from>
    <xdr:to>
      <xdr:col>11</xdr:col>
      <xdr:colOff>38100</xdr:colOff>
      <xdr:row>30</xdr:row>
      <xdr:rowOff>9525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10300" y="4667250"/>
          <a:ext cx="533400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142875</xdr:rowOff>
    </xdr:from>
    <xdr:to>
      <xdr:col>7</xdr:col>
      <xdr:colOff>419100</xdr:colOff>
      <xdr:row>13</xdr:row>
      <xdr:rowOff>152400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1238250"/>
          <a:ext cx="2162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47625</xdr:rowOff>
    </xdr:from>
    <xdr:to>
      <xdr:col>15</xdr:col>
      <xdr:colOff>142875</xdr:colOff>
      <xdr:row>1</xdr:row>
      <xdr:rowOff>114300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2:H16"/>
  <sheetViews>
    <sheetView defaultGridColor="0" zoomScalePageLayoutView="0" colorId="11" workbookViewId="0" topLeftCell="A1">
      <selection activeCell="N20" sqref="N20"/>
    </sheetView>
  </sheetViews>
  <sheetFormatPr defaultColWidth="9.140625" defaultRowHeight="12.75"/>
  <cols>
    <col min="1" max="16384" width="9.140625" style="25" customWidth="1"/>
  </cols>
  <sheetData>
    <row r="12" ht="22.5">
      <c r="H12" s="24" t="s">
        <v>12</v>
      </c>
    </row>
    <row r="15" ht="24.75">
      <c r="H15" s="26" t="s">
        <v>33</v>
      </c>
    </row>
    <row r="16" ht="24.75">
      <c r="H16" s="26" t="s">
        <v>40</v>
      </c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943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14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ht="12.75" customHeight="1">
      <c r="O7" s="11"/>
    </row>
    <row r="8" spans="4:15" ht="12.75" customHeight="1">
      <c r="D8" s="18"/>
      <c r="O8" s="11"/>
    </row>
    <row r="9" spans="4:15" ht="12.75" customHeight="1">
      <c r="D9" s="18"/>
      <c r="O9" s="11"/>
    </row>
    <row r="10" spans="4:15" ht="12.75" customHeight="1">
      <c r="D10" s="18"/>
      <c r="O10" s="11"/>
    </row>
    <row r="11" ht="12.75" customHeight="1">
      <c r="D11" s="18"/>
    </row>
    <row r="12" ht="12.75" customHeight="1">
      <c r="D12" s="18"/>
    </row>
    <row r="13" ht="12.75" customHeight="1">
      <c r="D13" s="18"/>
    </row>
    <row r="14" ht="12.75" customHeight="1">
      <c r="D14" s="18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/>
  <printOptions/>
  <pageMargins left="0.75" right="0.75" top="1" bottom="1" header="0.5" footer="0.5"/>
  <pageSetup orientation="portrait" paperSize="9"/>
  <drawing r:id="rId3"/>
  <legacyDrawing r:id="rId2"/>
  <oleObjects>
    <oleObject progId="MSDraw" shapeId="30036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5.8515625" style="7" customWidth="1"/>
    <col min="3" max="3" width="4.140625" style="6" customWidth="1"/>
    <col min="4" max="4" width="5.00390625" style="6" customWidth="1"/>
    <col min="5" max="5" width="4.57421875" style="7" customWidth="1"/>
    <col min="6" max="16384" width="9.140625" style="7" customWidth="1"/>
  </cols>
  <sheetData>
    <row r="1" spans="4:6" ht="15.75">
      <c r="D1" s="5"/>
      <c r="E1" s="4" t="s">
        <v>21</v>
      </c>
      <c r="F1" s="8"/>
    </row>
    <row r="2" spans="4:6" ht="15.75">
      <c r="D2" s="5"/>
      <c r="E2" s="4"/>
      <c r="F2" s="8"/>
    </row>
    <row r="3" spans="4:6" ht="15.75">
      <c r="D3" s="5"/>
      <c r="E3" s="4"/>
      <c r="F3" s="8"/>
    </row>
    <row r="4" spans="3:6" ht="15">
      <c r="C4" s="5"/>
      <c r="D4" s="5"/>
      <c r="E4" s="8"/>
      <c r="F4" s="8"/>
    </row>
    <row r="5" spans="1:7" ht="15">
      <c r="A5" s="54" t="s">
        <v>22</v>
      </c>
      <c r="B5" s="55"/>
      <c r="C5" s="3" t="str">
        <f>IF('D1'!J$30="a","si",IF('D1'!J$30="b","si",IF('D1'!J$30="c","si",IF('D1'!J$30="d","si","no"))))</f>
        <v>no</v>
      </c>
      <c r="F5" s="8"/>
      <c r="G5" s="11"/>
    </row>
    <row r="6" spans="1:7" ht="15">
      <c r="A6" s="54" t="s">
        <v>23</v>
      </c>
      <c r="B6" s="55"/>
      <c r="C6" s="3" t="str">
        <f>IF('D2'!J$30="a","si",IF('D2'!J$30="b","si",IF('D2'!J$30="c","si",IF('D2'!J$30="d","si","no"))))</f>
        <v>no</v>
      </c>
      <c r="F6" s="8"/>
      <c r="G6" s="11"/>
    </row>
    <row r="7" spans="1:7" ht="15">
      <c r="A7" s="54" t="s">
        <v>24</v>
      </c>
      <c r="B7" s="55"/>
      <c r="C7" s="3" t="str">
        <f>IF('D3'!J$30="a","si",IF('D3'!J$30="b","si",IF('D3'!J$30="c","si",IF('D3'!J$30="d","si","no"))))</f>
        <v>no</v>
      </c>
      <c r="D7" s="7"/>
      <c r="F7" s="8"/>
      <c r="G7" s="11"/>
    </row>
    <row r="8" spans="1:7" ht="15">
      <c r="A8" s="54" t="s">
        <v>25</v>
      </c>
      <c r="B8" s="55"/>
      <c r="C8" s="3" t="str">
        <f>IF('D4'!J$30="a","si",IF('D4'!J$30="b","si",IF('D4'!J$30="c","si",IF('D4'!J$30="d","si","no"))))</f>
        <v>no</v>
      </c>
      <c r="D8" s="7"/>
      <c r="F8" s="8"/>
      <c r="G8" s="11"/>
    </row>
    <row r="9" spans="1:7" ht="15">
      <c r="A9" s="54" t="s">
        <v>26</v>
      </c>
      <c r="B9" s="55"/>
      <c r="C9" s="3" t="str">
        <f>IF('D5'!J$30="a","si",IF('D5'!J$30="b","si",IF('D5'!J$30="c","si",IF('D5'!J$30="d","si","no"))))</f>
        <v>no</v>
      </c>
      <c r="D9" s="7"/>
      <c r="F9" s="8"/>
      <c r="G9" s="11"/>
    </row>
    <row r="10" spans="1:7" ht="15">
      <c r="A10" s="54" t="s">
        <v>27</v>
      </c>
      <c r="B10" s="55"/>
      <c r="C10" s="3" t="str">
        <f>IF('D6'!J$30="a","si",IF('D6'!J$30="b","si",IF('D6'!J$30="c","si",IF('D6'!J$30="d","si","no"))))</f>
        <v>no</v>
      </c>
      <c r="D10" s="7"/>
      <c r="F10" s="8"/>
      <c r="G10" s="11"/>
    </row>
    <row r="11" spans="1:7" ht="15">
      <c r="A11" s="54" t="s">
        <v>28</v>
      </c>
      <c r="B11" s="55"/>
      <c r="C11" s="3" t="str">
        <f>IF('D7'!J$30="a","si",IF('D7'!J$30="b","si",IF('D7'!J$30="c","si",IF('D7'!J$30="d","si","no"))))</f>
        <v>no</v>
      </c>
      <c r="D11" s="7"/>
      <c r="F11" s="8"/>
      <c r="G11" s="11"/>
    </row>
    <row r="12" spans="1:7" ht="15">
      <c r="A12" s="54" t="s">
        <v>29</v>
      </c>
      <c r="B12" s="55"/>
      <c r="C12" s="3" t="str">
        <f>IF('D8'!J$30="a","si",IF('D8'!J$30="b","si",IF('D8'!J$30="c","si",IF('D8'!J$30="d","si","no"))))</f>
        <v>no</v>
      </c>
      <c r="D12" s="7"/>
      <c r="G12" s="11"/>
    </row>
  </sheetData>
  <sheetProtection password="CC70" sheet="1" objects="1" scenarios="1"/>
  <mergeCells count="8">
    <mergeCell ref="A11:B11"/>
    <mergeCell ref="A12:B12"/>
    <mergeCell ref="A5:B5"/>
    <mergeCell ref="A6:B6"/>
    <mergeCell ref="A7:B7"/>
    <mergeCell ref="A8:B8"/>
    <mergeCell ref="A9:B9"/>
    <mergeCell ref="A10:B10"/>
  </mergeCells>
  <hyperlinks>
    <hyperlink ref="A5" location="'D1'!A1" tooltip="domanda n.1" display="DOMANDA N. 1"/>
    <hyperlink ref="A6" location="'D2'!A1" display="DOMANDA N. 2"/>
    <hyperlink ref="A7" location="'D3'!A1" display="DOMANDA N. 3"/>
    <hyperlink ref="A9" location="'D5'!A1" display="DOMANDA N. 5"/>
    <hyperlink ref="A11" location="'D7'!A1" display="DOMANDA N. 7"/>
    <hyperlink ref="A8" location="'D4'!A1" display="DOMANDA N. 4"/>
    <hyperlink ref="A10" location="'D6'!A1" display="DOMANDA N. 6"/>
    <hyperlink ref="A12" location="'D8'!A1" display="DOMANDA N. 8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30089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75" zoomScaleSheetLayoutView="75" zoomScalePageLayoutView="0" workbookViewId="0" topLeftCell="A1">
      <selection activeCell="Q20" sqref="Q20"/>
    </sheetView>
  </sheetViews>
  <sheetFormatPr defaultColWidth="9.140625" defaultRowHeight="12.75"/>
  <cols>
    <col min="1" max="2" width="9.140625" style="7" customWidth="1"/>
    <col min="3" max="3" width="6.00390625" style="6" bestFit="1" customWidth="1"/>
    <col min="4" max="4" width="8.7109375" style="6" customWidth="1"/>
    <col min="5" max="5" width="7.140625" style="7" customWidth="1"/>
    <col min="6" max="6" width="13.28125" style="12" bestFit="1" customWidth="1"/>
    <col min="7" max="7" width="6.7109375" style="7" customWidth="1"/>
    <col min="8" max="8" width="9.140625" style="7" customWidth="1"/>
    <col min="9" max="9" width="8.8515625" style="7" bestFit="1" customWidth="1"/>
    <col min="10" max="16384" width="9.140625" style="7" customWidth="1"/>
  </cols>
  <sheetData>
    <row r="1" spans="3:13" ht="15.75" thickBot="1">
      <c r="C1" s="5"/>
      <c r="D1" s="5"/>
      <c r="E1" s="8"/>
      <c r="F1" s="9"/>
      <c r="G1" s="8"/>
      <c r="H1" s="8"/>
      <c r="I1" s="8"/>
      <c r="J1" s="8"/>
      <c r="K1" s="8"/>
      <c r="L1" s="8"/>
      <c r="M1" s="8"/>
    </row>
    <row r="2" spans="3:13" ht="16.5" thickBot="1">
      <c r="C2" s="5"/>
      <c r="D2" s="5" t="s">
        <v>0</v>
      </c>
      <c r="E2" s="8"/>
      <c r="F2" s="56">
        <f>ANA!D2</f>
        <v>0</v>
      </c>
      <c r="G2" s="57"/>
      <c r="H2" s="57"/>
      <c r="I2" s="58"/>
      <c r="J2" s="10"/>
      <c r="K2" s="10"/>
      <c r="L2" s="10"/>
      <c r="M2" s="8"/>
    </row>
    <row r="3" spans="3:13" ht="15.75" thickBot="1">
      <c r="C3" s="5"/>
      <c r="D3" s="5"/>
      <c r="E3" s="8"/>
      <c r="F3" s="9"/>
      <c r="G3" s="8"/>
      <c r="H3" s="8"/>
      <c r="I3" s="8"/>
      <c r="J3" s="8"/>
      <c r="K3" s="8"/>
      <c r="L3" s="8"/>
      <c r="M3" s="8"/>
    </row>
    <row r="4" spans="3:13" ht="16.5" thickBot="1">
      <c r="C4" s="5"/>
      <c r="D4" s="8" t="s">
        <v>1</v>
      </c>
      <c r="F4" s="46">
        <f>ANA!D4</f>
        <v>0</v>
      </c>
      <c r="H4" s="8"/>
      <c r="I4" s="8"/>
      <c r="J4" s="8"/>
      <c r="L4" s="11"/>
      <c r="M4" s="8"/>
    </row>
    <row r="5" spans="3:13" ht="15.75" thickBot="1">
      <c r="C5" s="5"/>
      <c r="D5" s="5"/>
      <c r="E5" s="8"/>
      <c r="F5" s="9"/>
      <c r="G5" s="8"/>
      <c r="H5" s="8"/>
      <c r="I5" s="8"/>
      <c r="J5" s="8"/>
      <c r="L5" s="11"/>
      <c r="M5" s="8"/>
    </row>
    <row r="6" spans="3:13" ht="16.5" thickBot="1">
      <c r="C6" s="5"/>
      <c r="D6" s="8" t="s">
        <v>2</v>
      </c>
      <c r="F6" s="47">
        <f ca="1">TODAY()</f>
        <v>43933</v>
      </c>
      <c r="H6" s="8"/>
      <c r="I6" s="8"/>
      <c r="J6" s="8"/>
      <c r="L6" s="11"/>
      <c r="M6" s="8"/>
    </row>
    <row r="7" spans="3:13" ht="15">
      <c r="C7" s="5"/>
      <c r="D7" s="5"/>
      <c r="E7" s="8"/>
      <c r="F7" s="9"/>
      <c r="G7" s="8"/>
      <c r="H7" s="8"/>
      <c r="I7" s="8"/>
      <c r="J7" s="8"/>
      <c r="L7" s="11"/>
      <c r="M7" s="8"/>
    </row>
    <row r="8" spans="2:13" ht="15.75">
      <c r="B8" s="8" t="s">
        <v>11</v>
      </c>
      <c r="E8" s="10" t="str">
        <f>INIZIO!H15</f>
        <v>RETI ELETTRICHE</v>
      </c>
      <c r="G8" s="9"/>
      <c r="H8" s="9"/>
      <c r="J8" s="8"/>
      <c r="L8" s="11"/>
      <c r="M8" s="8"/>
    </row>
    <row r="9" spans="3:13" ht="15.75" thickBot="1">
      <c r="C9" s="5"/>
      <c r="D9" s="5"/>
      <c r="E9" s="8"/>
      <c r="F9" s="9"/>
      <c r="G9" s="8"/>
      <c r="H9" s="8"/>
      <c r="I9" s="9"/>
      <c r="J9" s="8"/>
      <c r="L9" s="11"/>
      <c r="M9" s="8"/>
    </row>
    <row r="10" spans="3:13" ht="16.5" thickBot="1">
      <c r="C10" s="5"/>
      <c r="D10" s="5"/>
      <c r="E10" s="8"/>
      <c r="F10" s="8" t="s">
        <v>8</v>
      </c>
      <c r="H10" s="13">
        <f>C30</f>
        <v>0</v>
      </c>
      <c r="I10" s="8"/>
      <c r="J10" s="8"/>
      <c r="L10" s="11"/>
      <c r="M10" s="8"/>
    </row>
    <row r="11" spans="3:13" ht="16.5" thickBot="1">
      <c r="C11" s="5"/>
      <c r="D11" s="5"/>
      <c r="E11" s="8"/>
      <c r="F11" s="9"/>
      <c r="G11" s="8"/>
      <c r="H11" s="8"/>
      <c r="I11" s="14"/>
      <c r="J11" s="8"/>
      <c r="L11" s="11"/>
      <c r="M11" s="8"/>
    </row>
    <row r="12" spans="3:13" ht="16.5" thickBot="1">
      <c r="C12" s="5"/>
      <c r="D12" s="5"/>
      <c r="E12" s="8"/>
      <c r="F12" s="61" t="s">
        <v>43</v>
      </c>
      <c r="G12" s="62"/>
      <c r="H12" s="48">
        <f>C31</f>
        <v>0</v>
      </c>
      <c r="I12" s="8"/>
      <c r="J12" s="8"/>
      <c r="K12" s="8"/>
      <c r="L12" s="8"/>
      <c r="M12" s="8"/>
    </row>
    <row r="13" spans="3:13" ht="15">
      <c r="C13" s="5"/>
      <c r="D13" s="5"/>
      <c r="E13" s="8"/>
      <c r="F13" s="9"/>
      <c r="G13" s="8"/>
      <c r="H13" s="8"/>
      <c r="I13" s="9"/>
      <c r="J13" s="8"/>
      <c r="K13" s="8"/>
      <c r="L13" s="8"/>
      <c r="M13" s="8"/>
    </row>
    <row r="14" spans="3:13" ht="15">
      <c r="C14" s="5"/>
      <c r="D14" s="5"/>
      <c r="E14" s="8"/>
      <c r="F14" s="9"/>
      <c r="G14" s="9"/>
      <c r="H14" s="9"/>
      <c r="I14" s="9"/>
      <c r="J14" s="9"/>
      <c r="K14" s="8"/>
      <c r="L14" s="8"/>
      <c r="M14" s="8"/>
    </row>
    <row r="15" spans="1:13" ht="15">
      <c r="A15" s="49" t="s">
        <v>9</v>
      </c>
      <c r="B15" s="59" t="s">
        <v>6</v>
      </c>
      <c r="C15" s="59"/>
      <c r="D15" s="59"/>
      <c r="E15" s="59"/>
      <c r="F15" s="59"/>
      <c r="G15" s="59"/>
      <c r="H15" s="59"/>
      <c r="I15" s="59"/>
      <c r="J15" s="59"/>
      <c r="K15" s="59"/>
      <c r="L15" s="49" t="s">
        <v>4</v>
      </c>
      <c r="M15" s="8"/>
    </row>
    <row r="16" spans="1:13" ht="15">
      <c r="A16" s="3">
        <v>1</v>
      </c>
      <c r="B16" s="60">
        <f>'D1'!J30</f>
        <v>0</v>
      </c>
      <c r="C16" s="60"/>
      <c r="D16" s="60"/>
      <c r="E16" s="60"/>
      <c r="F16" s="60"/>
      <c r="G16" s="60"/>
      <c r="H16" s="60"/>
      <c r="I16" s="60"/>
      <c r="J16" s="60"/>
      <c r="K16" s="60"/>
      <c r="L16" s="2">
        <f>IF('D1'!J30="c",1,0)</f>
        <v>0</v>
      </c>
      <c r="M16" s="8"/>
    </row>
    <row r="17" spans="1:13" ht="15">
      <c r="A17" s="3">
        <v>2</v>
      </c>
      <c r="B17" s="60">
        <f>'D2'!J30</f>
        <v>0</v>
      </c>
      <c r="C17" s="60"/>
      <c r="D17" s="60"/>
      <c r="E17" s="60"/>
      <c r="F17" s="60"/>
      <c r="G17" s="60"/>
      <c r="H17" s="60"/>
      <c r="I17" s="60"/>
      <c r="J17" s="60"/>
      <c r="K17" s="60"/>
      <c r="L17" s="2">
        <f>IF('D2'!J30="d",1,0)</f>
        <v>0</v>
      </c>
      <c r="M17" s="8"/>
    </row>
    <row r="18" spans="1:13" ht="15">
      <c r="A18" s="3">
        <v>3</v>
      </c>
      <c r="B18" s="60">
        <f>'D3'!J30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2">
        <f>IF('D3'!J30="b",1,0)</f>
        <v>0</v>
      </c>
      <c r="M18" s="8"/>
    </row>
    <row r="19" spans="1:13" ht="15">
      <c r="A19" s="3">
        <v>4</v>
      </c>
      <c r="B19" s="60">
        <f>'D4'!J$30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2">
        <f>IF('D4'!J30="a",1,0)</f>
        <v>0</v>
      </c>
      <c r="M19" s="8"/>
    </row>
    <row r="20" spans="1:13" ht="15">
      <c r="A20" s="3">
        <v>5</v>
      </c>
      <c r="B20" s="60">
        <f>'D5'!J$30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2">
        <f>IF('D5'!J30="b",1,0)</f>
        <v>0</v>
      </c>
      <c r="M20" s="8"/>
    </row>
    <row r="21" spans="1:13" ht="15">
      <c r="A21" s="3">
        <v>6</v>
      </c>
      <c r="B21" s="60">
        <f>'D6'!J$30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2">
        <f>IF('D6'!J30="a",1,0)</f>
        <v>0</v>
      </c>
      <c r="M21" s="8"/>
    </row>
    <row r="22" spans="1:13" ht="15">
      <c r="A22" s="3">
        <v>7</v>
      </c>
      <c r="B22" s="60">
        <f>'D7'!J$30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2">
        <f>IF('D7'!J30="a",1,0)</f>
        <v>0</v>
      </c>
      <c r="M22" s="8"/>
    </row>
    <row r="23" spans="1:13" ht="15">
      <c r="A23" s="3">
        <v>8</v>
      </c>
      <c r="B23" s="60">
        <f>'D8'!J$30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2">
        <f>IF('D8'!J30="d",1,0)</f>
        <v>0</v>
      </c>
      <c r="M23" s="8"/>
    </row>
    <row r="24" spans="3:13" ht="15">
      <c r="C24" s="5"/>
      <c r="D24" s="5"/>
      <c r="E24" s="8"/>
      <c r="F24" s="9"/>
      <c r="J24" s="8"/>
      <c r="K24" s="8"/>
      <c r="L24" s="8"/>
      <c r="M24" s="8"/>
    </row>
    <row r="25" spans="3:13" ht="15">
      <c r="C25" s="5"/>
      <c r="D25" s="5"/>
      <c r="E25" s="8"/>
      <c r="F25" s="9"/>
      <c r="J25" s="8"/>
      <c r="K25" s="8"/>
      <c r="L25" s="8"/>
      <c r="M25" s="8"/>
    </row>
    <row r="26" spans="3:13" ht="15">
      <c r="C26" s="5"/>
      <c r="D26" s="5"/>
      <c r="E26" s="8"/>
      <c r="F26" s="9"/>
      <c r="J26" s="8"/>
      <c r="K26" s="8"/>
      <c r="L26" s="8"/>
      <c r="M26" s="8"/>
    </row>
    <row r="27" spans="3:13" ht="15">
      <c r="C27" s="5"/>
      <c r="D27" s="5"/>
      <c r="E27" s="8"/>
      <c r="F27" s="9"/>
      <c r="G27" s="8"/>
      <c r="H27" s="8"/>
      <c r="I27" s="8"/>
      <c r="J27" s="8"/>
      <c r="K27" s="8"/>
      <c r="L27" s="8"/>
      <c r="M27" s="8"/>
    </row>
    <row r="28" spans="3:13" ht="15.75" thickBot="1">
      <c r="C28" s="5"/>
      <c r="D28" s="5"/>
      <c r="E28" s="8"/>
      <c r="F28" s="9"/>
      <c r="G28" s="8"/>
      <c r="H28" s="8" t="s">
        <v>5</v>
      </c>
      <c r="I28" s="8"/>
      <c r="J28" s="8"/>
      <c r="K28" s="8"/>
      <c r="L28" s="8"/>
      <c r="M28" s="8"/>
    </row>
    <row r="29" spans="3:13" ht="15">
      <c r="C29" s="5"/>
      <c r="D29" s="5"/>
      <c r="E29" s="8"/>
      <c r="F29" s="9"/>
      <c r="G29" s="37"/>
      <c r="H29" s="38"/>
      <c r="I29" s="38"/>
      <c r="J29" s="39"/>
      <c r="K29" s="8"/>
      <c r="L29" s="8"/>
      <c r="M29" s="8"/>
    </row>
    <row r="30" spans="1:13" ht="15">
      <c r="A30" s="63" t="s">
        <v>10</v>
      </c>
      <c r="B30" s="63"/>
      <c r="C30" s="3">
        <f>SUM(L16:L23)</f>
        <v>0</v>
      </c>
      <c r="D30" s="5"/>
      <c r="E30" s="8"/>
      <c r="F30" s="9"/>
      <c r="G30" s="40"/>
      <c r="H30" s="9"/>
      <c r="I30" s="9"/>
      <c r="J30" s="41"/>
      <c r="K30" s="8"/>
      <c r="L30" s="8"/>
      <c r="M30" s="8"/>
    </row>
    <row r="31" spans="1:13" ht="15.75" thickBot="1">
      <c r="A31" s="3"/>
      <c r="B31" s="15" t="s">
        <v>7</v>
      </c>
      <c r="C31" s="3">
        <f>10*C30/8</f>
        <v>0</v>
      </c>
      <c r="D31" s="5"/>
      <c r="E31" s="8"/>
      <c r="F31" s="9"/>
      <c r="G31" s="42"/>
      <c r="H31" s="43"/>
      <c r="I31" s="43"/>
      <c r="J31" s="44"/>
      <c r="K31" s="8"/>
      <c r="L31" s="8"/>
      <c r="M31" s="8"/>
    </row>
    <row r="32" spans="3:13" ht="15">
      <c r="C32" s="5"/>
      <c r="D32" s="5"/>
      <c r="E32" s="8"/>
      <c r="F32" s="9"/>
      <c r="G32" s="8"/>
      <c r="H32" s="8"/>
      <c r="I32" s="8"/>
      <c r="J32" s="8"/>
      <c r="K32" s="8"/>
      <c r="L32" s="8"/>
      <c r="M32" s="8"/>
    </row>
    <row r="33" spans="3:13" ht="15">
      <c r="C33" s="5"/>
      <c r="D33" s="5"/>
      <c r="E33" s="8"/>
      <c r="F33" s="9"/>
      <c r="G33" s="8"/>
      <c r="H33" s="8"/>
      <c r="I33" s="8"/>
      <c r="J33" s="8"/>
      <c r="K33" s="8"/>
      <c r="L33" s="8"/>
      <c r="M33" s="8"/>
    </row>
    <row r="34" spans="3:13" ht="15">
      <c r="C34" s="5"/>
      <c r="D34" s="5"/>
      <c r="E34" s="8"/>
      <c r="F34" s="9"/>
      <c r="G34" s="8"/>
      <c r="H34" s="8"/>
      <c r="I34" s="8"/>
      <c r="J34" s="8"/>
      <c r="K34" s="8"/>
      <c r="L34" s="8"/>
      <c r="M34" s="8"/>
    </row>
    <row r="35" spans="3:13" ht="15">
      <c r="C35" s="5"/>
      <c r="D35" s="5"/>
      <c r="E35" s="8"/>
      <c r="F35" s="9"/>
      <c r="G35" s="8"/>
      <c r="H35" s="8"/>
      <c r="I35" s="8"/>
      <c r="J35" s="8"/>
      <c r="K35" s="8"/>
      <c r="L35" s="8"/>
      <c r="M35" s="8"/>
    </row>
    <row r="36" spans="3:13" ht="15">
      <c r="C36" s="5"/>
      <c r="D36" s="5"/>
      <c r="E36" s="8"/>
      <c r="F36" s="9"/>
      <c r="G36" s="8"/>
      <c r="H36" s="8"/>
      <c r="I36" s="8"/>
      <c r="J36" s="8"/>
      <c r="K36" s="8"/>
      <c r="L36" s="8"/>
      <c r="M36" s="8"/>
    </row>
  </sheetData>
  <sheetProtection password="CC70" sheet="1" objects="1" scenarios="1"/>
  <mergeCells count="12">
    <mergeCell ref="B20:K20"/>
    <mergeCell ref="B21:K21"/>
    <mergeCell ref="B22:K22"/>
    <mergeCell ref="F12:G12"/>
    <mergeCell ref="B23:K23"/>
    <mergeCell ref="A30:B30"/>
    <mergeCell ref="F2:I2"/>
    <mergeCell ref="B15:K15"/>
    <mergeCell ref="B16:K16"/>
    <mergeCell ref="B17:K17"/>
    <mergeCell ref="B18:K18"/>
    <mergeCell ref="B19:K19"/>
  </mergeCells>
  <conditionalFormatting sqref="L16:L23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79" r:id="rId4"/>
  <headerFooter alignWithMargins="0">
    <oddHeader>&amp;L&amp;P&amp;CVERIFICA RETI
APPLICAZIONE&amp;R&amp;D</oddHeader>
  </headerFooter>
  <rowBreaks count="1" manualBreakCount="1">
    <brk id="31" min="2" max="11" man="1"/>
  </rowBreaks>
  <colBreaks count="1" manualBreakCount="1">
    <brk id="13" max="56" man="1"/>
  </colBreaks>
  <drawing r:id="rId3"/>
  <legacyDrawing r:id="rId2"/>
  <oleObjects>
    <oleObject progId="MSDraw" shapeId="2910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E4">
      <selection activeCell="L17" sqref="L17"/>
    </sheetView>
  </sheetViews>
  <sheetFormatPr defaultColWidth="9.140625" defaultRowHeight="12.75"/>
  <cols>
    <col min="1" max="3" width="9.140625" style="27" customWidth="1"/>
    <col min="4" max="4" width="12.00390625" style="27" bestFit="1" customWidth="1"/>
    <col min="5" max="8" width="9.140625" style="27" customWidth="1"/>
    <col min="9" max="9" width="9.421875" style="27" customWidth="1"/>
    <col min="10" max="10" width="8.8515625" style="27" customWidth="1"/>
    <col min="11" max="11" width="10.140625" style="27" customWidth="1"/>
    <col min="12" max="16" width="3.00390625" style="27" bestFit="1" customWidth="1"/>
    <col min="17" max="16384" width="9.140625" style="27" customWidth="1"/>
  </cols>
  <sheetData>
    <row r="1" ht="15.75" thickBot="1"/>
    <row r="2" spans="2:7" ht="17.25" thickBot="1">
      <c r="B2" s="27" t="s">
        <v>0</v>
      </c>
      <c r="D2" s="50"/>
      <c r="E2" s="51"/>
      <c r="F2" s="51"/>
      <c r="G2" s="52"/>
    </row>
    <row r="3" spans="11:16" ht="15.75" thickBot="1">
      <c r="K3" s="28"/>
      <c r="L3" s="28"/>
      <c r="M3" s="28"/>
      <c r="N3" s="28"/>
      <c r="O3" s="28"/>
      <c r="P3" s="28"/>
    </row>
    <row r="4" spans="3:16" ht="17.25" thickBot="1">
      <c r="C4" s="27" t="s">
        <v>1</v>
      </c>
      <c r="D4" s="45"/>
      <c r="K4" s="29"/>
      <c r="L4" s="28"/>
      <c r="M4" s="28"/>
      <c r="N4" s="28"/>
      <c r="O4" s="28"/>
      <c r="P4" s="28"/>
    </row>
    <row r="5" spans="11:16" ht="15">
      <c r="K5" s="29"/>
      <c r="L5" s="28"/>
      <c r="M5" s="28"/>
      <c r="N5" s="28"/>
      <c r="O5" s="28"/>
      <c r="P5" s="28"/>
    </row>
    <row r="6" spans="3:16" ht="16.5">
      <c r="C6" s="27" t="s">
        <v>2</v>
      </c>
      <c r="D6" s="30">
        <f ca="1">TODAY()</f>
        <v>43933</v>
      </c>
      <c r="K6" s="29"/>
      <c r="L6" s="28"/>
      <c r="M6" s="28"/>
      <c r="N6" s="28"/>
      <c r="O6" s="28"/>
      <c r="P6" s="28"/>
    </row>
    <row r="7" spans="11:16" ht="15">
      <c r="K7" s="29"/>
      <c r="L7" s="28"/>
      <c r="M7" s="28"/>
      <c r="N7" s="28"/>
      <c r="O7" s="28"/>
      <c r="P7" s="28"/>
    </row>
    <row r="8" spans="2:16" ht="16.5">
      <c r="B8" s="27" t="s">
        <v>30</v>
      </c>
      <c r="D8" s="31" t="str">
        <f>INIZIO!H15</f>
        <v>RETI ELETTRICHE</v>
      </c>
      <c r="K8" s="29"/>
      <c r="L8" s="28"/>
      <c r="M8" s="28"/>
      <c r="N8" s="28"/>
      <c r="O8" s="28"/>
      <c r="P8" s="28"/>
    </row>
    <row r="9" spans="11:16" ht="15">
      <c r="K9" s="29"/>
      <c r="L9" s="28"/>
      <c r="M9" s="28"/>
      <c r="N9" s="28"/>
      <c r="O9" s="28"/>
      <c r="P9" s="28"/>
    </row>
    <row r="10" spans="2:11" ht="16.5">
      <c r="B10" s="32" t="s">
        <v>3</v>
      </c>
      <c r="K10" s="29"/>
    </row>
    <row r="11" spans="3:11" ht="22.5">
      <c r="C11" s="33" t="s">
        <v>34</v>
      </c>
      <c r="K11" s="29"/>
    </row>
    <row r="12" ht="15">
      <c r="C12" s="27" t="s">
        <v>37</v>
      </c>
    </row>
    <row r="13" ht="22.5">
      <c r="C13" s="27" t="s">
        <v>38</v>
      </c>
    </row>
    <row r="14" ht="22.5">
      <c r="C14" s="27" t="s">
        <v>39</v>
      </c>
    </row>
    <row r="15" ht="22.5">
      <c r="C15" s="27" t="s">
        <v>41</v>
      </c>
    </row>
    <row r="16" ht="15">
      <c r="C16" s="27" t="s">
        <v>31</v>
      </c>
    </row>
    <row r="17" ht="15">
      <c r="C17" s="27" t="s">
        <v>32</v>
      </c>
    </row>
    <row r="18" ht="22.5">
      <c r="C18" s="34" t="s">
        <v>42</v>
      </c>
    </row>
    <row r="19" spans="2:9" ht="16.5">
      <c r="B19" s="32"/>
      <c r="F19" s="53"/>
      <c r="G19" s="53"/>
      <c r="H19" s="53"/>
      <c r="I19" s="53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968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9" width="9.140625" style="16" customWidth="1"/>
    <col min="10" max="10" width="12.28125" style="16" customWidth="1"/>
    <col min="11" max="11" width="8.57421875" style="16" customWidth="1"/>
    <col min="12" max="16384" width="9.140625" style="16" customWidth="1"/>
  </cols>
  <sheetData>
    <row r="1" ht="22.5">
      <c r="B1" s="36" t="s">
        <v>13</v>
      </c>
    </row>
    <row r="2" ht="12.75" customHeight="1">
      <c r="L2" s="11"/>
    </row>
    <row r="3" spans="12:15" ht="12.75" customHeight="1">
      <c r="L3" s="11"/>
      <c r="O3" s="11"/>
    </row>
    <row r="4" spans="12:15" ht="12.75" customHeight="1">
      <c r="L4" s="11"/>
      <c r="O4" s="11"/>
    </row>
    <row r="5" spans="12:15" ht="12.75" customHeight="1">
      <c r="L5" s="11"/>
      <c r="O5" s="11"/>
    </row>
    <row r="6" spans="12:15" ht="12.75" customHeight="1">
      <c r="L6" s="11"/>
      <c r="O6" s="11"/>
    </row>
    <row r="7" spans="12:15" ht="12.75" customHeight="1">
      <c r="L7" s="11"/>
      <c r="O7" s="11"/>
    </row>
    <row r="8" spans="12:15" ht="12.75" customHeight="1">
      <c r="L8" s="11"/>
      <c r="O8" s="11"/>
    </row>
    <row r="9" spans="12:15" ht="12.75" customHeight="1">
      <c r="L9" s="11"/>
      <c r="O9" s="11"/>
    </row>
    <row r="10" ht="12.75" customHeight="1">
      <c r="O10" s="11"/>
    </row>
    <row r="11" ht="12.75" customHeight="1"/>
    <row r="12" ht="12.75" customHeight="1"/>
    <row r="13" ht="12.75" customHeight="1"/>
    <row r="14" spans="3:4" ht="12.75" customHeight="1">
      <c r="C14" s="17"/>
      <c r="D14" s="17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0" ht="16.5" customHeight="1" thickBot="1">
      <c r="B30" s="35" t="s">
        <v>35</v>
      </c>
      <c r="J30" s="1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scale="74" r:id="rId4"/>
  <drawing r:id="rId3"/>
  <legacyDrawing r:id="rId2"/>
  <oleObjects>
    <oleObject progId="MSDraw" shapeId="2980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20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spans="3:15" ht="12.75" customHeight="1">
      <c r="C7" s="18"/>
      <c r="O7" s="11"/>
    </row>
    <row r="8" ht="12.75" customHeight="1">
      <c r="O8" s="11"/>
    </row>
    <row r="9" spans="3:15" ht="12.75" customHeight="1">
      <c r="C9" s="18"/>
      <c r="O9" s="11"/>
    </row>
    <row r="10" spans="3:15" ht="12.75" customHeight="1">
      <c r="C10" s="18"/>
      <c r="O10" s="11"/>
    </row>
    <row r="11" ht="12.75" customHeight="1">
      <c r="C11" s="18"/>
    </row>
    <row r="12" ht="12.75" customHeight="1"/>
    <row r="13" ht="12.75" customHeight="1">
      <c r="C13" s="18"/>
    </row>
    <row r="14" ht="12.75" customHeight="1"/>
    <row r="15" ht="12.75" customHeight="1">
      <c r="C15" s="18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994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19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spans="4:15" ht="12.75" customHeight="1">
      <c r="D7" s="18"/>
      <c r="O7" s="11"/>
    </row>
    <row r="8" spans="4:15" ht="12.75" customHeight="1">
      <c r="D8" s="18"/>
      <c r="O8" s="11"/>
    </row>
    <row r="9" spans="4:15" ht="12.75" customHeight="1">
      <c r="D9" s="18"/>
      <c r="O9" s="11"/>
    </row>
    <row r="10" spans="4:15" ht="12.75" customHeight="1">
      <c r="D10" s="18"/>
      <c r="O10" s="11"/>
    </row>
    <row r="11" ht="12.75" customHeight="1">
      <c r="D11" s="18"/>
    </row>
    <row r="12" ht="12.75" customHeight="1">
      <c r="D12" s="22"/>
    </row>
    <row r="13" ht="12.75" customHeight="1">
      <c r="D13" s="2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996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18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spans="2:15" ht="12.75" customHeight="1">
      <c r="B7" s="19"/>
      <c r="C7" s="19"/>
      <c r="D7" s="19"/>
      <c r="E7" s="19"/>
      <c r="O7" s="11"/>
    </row>
    <row r="8" spans="2:15" ht="12.75" customHeight="1">
      <c r="B8" s="19"/>
      <c r="C8" s="18"/>
      <c r="D8" s="20"/>
      <c r="E8" s="20"/>
      <c r="O8" s="11"/>
    </row>
    <row r="9" spans="2:15" ht="12.75" customHeight="1">
      <c r="B9" s="20"/>
      <c r="C9" s="18"/>
      <c r="D9" s="20"/>
      <c r="E9" s="20"/>
      <c r="O9" s="11"/>
    </row>
    <row r="10" spans="2:15" ht="12.75" customHeight="1">
      <c r="B10" s="20"/>
      <c r="C10" s="18"/>
      <c r="D10" s="20"/>
      <c r="E10" s="20"/>
      <c r="O10" s="11"/>
    </row>
    <row r="11" spans="2:5" ht="12.75" customHeight="1">
      <c r="B11" s="20"/>
      <c r="C11" s="18"/>
      <c r="D11" s="20"/>
      <c r="E11" s="20"/>
    </row>
    <row r="12" spans="2:5" ht="12.75" customHeight="1">
      <c r="B12" s="20"/>
      <c r="C12" s="18"/>
      <c r="D12" s="20"/>
      <c r="E12" s="20"/>
    </row>
    <row r="13" spans="2:5" ht="12.75" customHeight="1">
      <c r="B13" s="20"/>
      <c r="C13" s="18"/>
      <c r="D13" s="20"/>
      <c r="E13" s="20"/>
    </row>
    <row r="14" spans="2:5" ht="12.75" customHeight="1">
      <c r="B14" s="20"/>
      <c r="C14" s="18"/>
      <c r="D14" s="20"/>
      <c r="E14" s="20"/>
    </row>
    <row r="15" spans="2:5" ht="12.75" customHeight="1">
      <c r="B15" s="21"/>
      <c r="C15" s="21"/>
      <c r="D15" s="21"/>
      <c r="E15" s="2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29986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17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spans="4:15" ht="12.75" customHeight="1">
      <c r="D7" s="18"/>
      <c r="O7" s="11"/>
    </row>
    <row r="8" spans="4:15" ht="12.75" customHeight="1">
      <c r="D8" s="18"/>
      <c r="O8" s="11"/>
    </row>
    <row r="9" spans="4:15" ht="12.75" customHeight="1">
      <c r="D9" s="18"/>
      <c r="O9" s="11"/>
    </row>
    <row r="10" spans="4:15" ht="12.75" customHeight="1">
      <c r="D10" s="18"/>
      <c r="O10" s="11"/>
    </row>
    <row r="11" ht="12.75" customHeight="1">
      <c r="D11" s="18"/>
    </row>
    <row r="12" ht="12.75" customHeight="1">
      <c r="D12" s="18"/>
    </row>
    <row r="13" ht="12.75" customHeight="1">
      <c r="D13" s="18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000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16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ht="12.75" customHeight="1">
      <c r="O7" s="11"/>
    </row>
    <row r="8" ht="12.75" customHeight="1">
      <c r="O8" s="11"/>
    </row>
    <row r="9" ht="12.75" customHeight="1">
      <c r="O9" s="11"/>
    </row>
    <row r="10" ht="12.75" customHeight="1">
      <c r="O10" s="1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30012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22.5">
      <c r="B1" s="36" t="s">
        <v>15</v>
      </c>
    </row>
    <row r="2" ht="12.75" customHeight="1"/>
    <row r="3" ht="12.75" customHeight="1">
      <c r="O3" s="11"/>
    </row>
    <row r="4" ht="12.75" customHeight="1">
      <c r="O4" s="11"/>
    </row>
    <row r="5" ht="12.75" customHeight="1">
      <c r="O5" s="11"/>
    </row>
    <row r="6" ht="12.75" customHeight="1">
      <c r="O6" s="11"/>
    </row>
    <row r="7" ht="12.75" customHeight="1">
      <c r="O7" s="11"/>
    </row>
    <row r="8" spans="4:15" ht="12.75" customHeight="1">
      <c r="D8" s="18"/>
      <c r="O8" s="11"/>
    </row>
    <row r="9" spans="4:15" ht="12.75" customHeight="1">
      <c r="D9" s="18"/>
      <c r="O9" s="11"/>
    </row>
    <row r="10" spans="4:15" ht="12.75" customHeight="1">
      <c r="D10" s="18"/>
      <c r="O10" s="11"/>
    </row>
    <row r="11" ht="12.75" customHeight="1">
      <c r="D11" s="18"/>
    </row>
    <row r="12" ht="12.75" customHeight="1">
      <c r="D12" s="18"/>
    </row>
    <row r="13" ht="12.75" customHeight="1">
      <c r="D13" s="18"/>
    </row>
    <row r="14" ht="12.75" customHeight="1">
      <c r="D14" s="18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35" t="s">
        <v>36</v>
      </c>
      <c r="C30" s="17"/>
      <c r="D30" s="17"/>
      <c r="J30" s="1"/>
      <c r="K30" s="11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002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2008-02-02T18:11:09Z</cp:lastPrinted>
  <dcterms:created xsi:type="dcterms:W3CDTF">2002-10-23T19:11:31Z</dcterms:created>
  <dcterms:modified xsi:type="dcterms:W3CDTF">2020-04-12T13:48:55Z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